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-105" yWindow="-105" windowWidth="23250" windowHeight="126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9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'!$D$3:$D$163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'!$A$1:$AR$140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7" i="13" l="1"/>
  <c r="N104" i="13"/>
  <c r="N98" i="13"/>
  <c r="N95" i="13"/>
  <c r="N92" i="13"/>
  <c r="N89" i="13"/>
  <c r="N80" i="13"/>
  <c r="N77" i="13"/>
  <c r="O72" i="13"/>
  <c r="AJ126" i="13" l="1"/>
  <c r="AK126" i="13" s="1"/>
  <c r="AJ127" i="13"/>
  <c r="AI127" i="13"/>
  <c r="E127" i="13" s="1"/>
  <c r="AI126" i="13"/>
  <c r="K125" i="13"/>
  <c r="L125" i="13"/>
  <c r="M125" i="13"/>
  <c r="N125" i="13"/>
  <c r="O125" i="13"/>
  <c r="P125" i="13" s="1"/>
  <c r="Q125" i="13"/>
  <c r="R125" i="13"/>
  <c r="S125" i="13" s="1"/>
  <c r="T125" i="13"/>
  <c r="U125" i="13"/>
  <c r="V125" i="13"/>
  <c r="W125" i="13"/>
  <c r="X125" i="13"/>
  <c r="Y125" i="13" s="1"/>
  <c r="Z125" i="13"/>
  <c r="AA125" i="13"/>
  <c r="AB125" i="13" s="1"/>
  <c r="AC125" i="13"/>
  <c r="AD125" i="13"/>
  <c r="AE125" i="13"/>
  <c r="AF125" i="13"/>
  <c r="AG125" i="13"/>
  <c r="AH125" i="13" s="1"/>
  <c r="AL125" i="13"/>
  <c r="AM125" i="13"/>
  <c r="AN125" i="13" s="1"/>
  <c r="AO125" i="13"/>
  <c r="AP125" i="13"/>
  <c r="AQ125" i="13"/>
  <c r="M126" i="13"/>
  <c r="P126" i="13"/>
  <c r="S126" i="13"/>
  <c r="V126" i="13"/>
  <c r="Y126" i="13"/>
  <c r="AB126" i="13"/>
  <c r="AE126" i="13"/>
  <c r="AH126" i="13"/>
  <c r="AN126" i="13"/>
  <c r="AQ126" i="13"/>
  <c r="M127" i="13"/>
  <c r="P127" i="13"/>
  <c r="S127" i="13"/>
  <c r="V127" i="13"/>
  <c r="Y127" i="13"/>
  <c r="AB127" i="13"/>
  <c r="AE127" i="13"/>
  <c r="AH127" i="13"/>
  <c r="AK127" i="13"/>
  <c r="AN127" i="13"/>
  <c r="AQ127" i="13"/>
  <c r="J127" i="13"/>
  <c r="J126" i="13"/>
  <c r="E126" i="13"/>
  <c r="H125" i="13"/>
  <c r="AJ125" i="13" l="1"/>
  <c r="AK125" i="13" s="1"/>
  <c r="AI125" i="13"/>
  <c r="E125" i="13" s="1"/>
  <c r="F127" i="13"/>
  <c r="G127" i="13" s="1"/>
  <c r="I125" i="13"/>
  <c r="F126" i="13"/>
  <c r="G126" i="13" s="1"/>
  <c r="U56" i="13"/>
  <c r="AL56" i="13"/>
  <c r="AL50" i="13" s="1"/>
  <c r="AQ110" i="13"/>
  <c r="AN110" i="13"/>
  <c r="AK110" i="13"/>
  <c r="AH110" i="13"/>
  <c r="AE110" i="13"/>
  <c r="AB110" i="13"/>
  <c r="Y110" i="13"/>
  <c r="V110" i="13"/>
  <c r="S110" i="13"/>
  <c r="P110" i="13"/>
  <c r="M110" i="13"/>
  <c r="J110" i="13"/>
  <c r="F110" i="13"/>
  <c r="G110" i="13" s="1"/>
  <c r="E110" i="13"/>
  <c r="AQ109" i="13"/>
  <c r="AN109" i="13"/>
  <c r="AK109" i="13"/>
  <c r="AH109" i="13"/>
  <c r="AE109" i="13"/>
  <c r="AB109" i="13"/>
  <c r="Y109" i="13"/>
  <c r="V109" i="13"/>
  <c r="S109" i="13"/>
  <c r="P109" i="13"/>
  <c r="M109" i="13"/>
  <c r="J109" i="13"/>
  <c r="F109" i="13"/>
  <c r="G109" i="13" s="1"/>
  <c r="E109" i="13"/>
  <c r="AP108" i="13"/>
  <c r="AQ108" i="13" s="1"/>
  <c r="AO108" i="13"/>
  <c r="AM108" i="13"/>
  <c r="AN108" i="13" s="1"/>
  <c r="AL108" i="13"/>
  <c r="AJ108" i="13"/>
  <c r="AK108" i="13" s="1"/>
  <c r="AI108" i="13"/>
  <c r="AG108" i="13"/>
  <c r="AH108" i="13" s="1"/>
  <c r="AF108" i="13"/>
  <c r="AD108" i="13"/>
  <c r="AE108" i="13" s="1"/>
  <c r="AC108" i="13"/>
  <c r="AB108" i="13"/>
  <c r="AA108" i="13"/>
  <c r="Z108" i="13"/>
  <c r="X108" i="13"/>
  <c r="Y108" i="13" s="1"/>
  <c r="W108" i="13"/>
  <c r="U108" i="13"/>
  <c r="V108" i="13" s="1"/>
  <c r="T108" i="13"/>
  <c r="R108" i="13"/>
  <c r="S108" i="13" s="1"/>
  <c r="Q108" i="13"/>
  <c r="O108" i="13"/>
  <c r="P108" i="13" s="1"/>
  <c r="N108" i="13"/>
  <c r="L108" i="13"/>
  <c r="M108" i="13" s="1"/>
  <c r="K108" i="13"/>
  <c r="I108" i="13"/>
  <c r="J108" i="13" s="1"/>
  <c r="H108" i="13"/>
  <c r="K85" i="13"/>
  <c r="K55" i="13" s="1"/>
  <c r="K49" i="13" s="1"/>
  <c r="L85" i="13"/>
  <c r="M85" i="13" s="1"/>
  <c r="N85" i="13"/>
  <c r="O85" i="13"/>
  <c r="Q85" i="13"/>
  <c r="R85" i="13"/>
  <c r="S85" i="13"/>
  <c r="T85" i="13"/>
  <c r="T55" i="13" s="1"/>
  <c r="U85" i="13"/>
  <c r="V85" i="13" s="1"/>
  <c r="W85" i="13"/>
  <c r="W84" i="13" s="1"/>
  <c r="X85" i="13"/>
  <c r="Z85" i="13"/>
  <c r="AA85" i="13"/>
  <c r="AB85" i="13" s="1"/>
  <c r="AC85" i="13"/>
  <c r="AD85" i="13"/>
  <c r="AE85" i="13" s="1"/>
  <c r="AF85" i="13"/>
  <c r="AF84" i="13" s="1"/>
  <c r="AG85" i="13"/>
  <c r="AI85" i="13"/>
  <c r="AJ85" i="13"/>
  <c r="AJ84" i="13" s="1"/>
  <c r="AK84" i="13" s="1"/>
  <c r="AK85" i="13"/>
  <c r="AL85" i="13"/>
  <c r="AM85" i="13"/>
  <c r="AN85" i="13" s="1"/>
  <c r="AO85" i="13"/>
  <c r="AO84" i="13" s="1"/>
  <c r="AP85" i="13"/>
  <c r="AP55" i="13" s="1"/>
  <c r="K86" i="13"/>
  <c r="L86" i="13"/>
  <c r="M86" i="13"/>
  <c r="N86" i="13"/>
  <c r="O86" i="13"/>
  <c r="Q86" i="13"/>
  <c r="R86" i="13"/>
  <c r="S86" i="13" s="1"/>
  <c r="T86" i="13"/>
  <c r="U86" i="13"/>
  <c r="V86" i="13"/>
  <c r="W86" i="13"/>
  <c r="X86" i="13"/>
  <c r="Y86" i="13"/>
  <c r="Z86" i="13"/>
  <c r="AA86" i="13"/>
  <c r="AB86" i="13"/>
  <c r="AC86" i="13"/>
  <c r="AD86" i="13"/>
  <c r="AE86" i="13" s="1"/>
  <c r="AF86" i="13"/>
  <c r="AG86" i="13"/>
  <c r="AH86" i="13"/>
  <c r="AI86" i="13"/>
  <c r="AJ86" i="13"/>
  <c r="AK86" i="13"/>
  <c r="AL86" i="13"/>
  <c r="AM86" i="13"/>
  <c r="AN86" i="13" s="1"/>
  <c r="AO86" i="13"/>
  <c r="AP86" i="13"/>
  <c r="AQ86" i="13" s="1"/>
  <c r="I85" i="13"/>
  <c r="I86" i="13"/>
  <c r="H86" i="13"/>
  <c r="H85" i="13"/>
  <c r="AJ66" i="13"/>
  <c r="AK66" i="13" s="1"/>
  <c r="K67" i="13"/>
  <c r="L67" i="13"/>
  <c r="L55" i="13" s="1"/>
  <c r="M67" i="13"/>
  <c r="N67" i="13"/>
  <c r="O67" i="13"/>
  <c r="P67" i="13" s="1"/>
  <c r="Q67" i="13"/>
  <c r="R67" i="13"/>
  <c r="R66" i="13" s="1"/>
  <c r="S66" i="13" s="1"/>
  <c r="S67" i="13"/>
  <c r="T67" i="13"/>
  <c r="T66" i="13" s="1"/>
  <c r="U67" i="13"/>
  <c r="V67" i="13"/>
  <c r="W67" i="13"/>
  <c r="X67" i="13"/>
  <c r="X66" i="13" s="1"/>
  <c r="Y66" i="13" s="1"/>
  <c r="Z67" i="13"/>
  <c r="Z66" i="13" s="1"/>
  <c r="AA67" i="13"/>
  <c r="AC67" i="13"/>
  <c r="AD67" i="13"/>
  <c r="AE67" i="13"/>
  <c r="AF67" i="13"/>
  <c r="AG67" i="13"/>
  <c r="AH67" i="13" s="1"/>
  <c r="AI67" i="13"/>
  <c r="AJ67" i="13"/>
  <c r="AL67" i="13"/>
  <c r="AM67" i="13"/>
  <c r="AN67" i="13" s="1"/>
  <c r="AO67" i="13"/>
  <c r="AP67" i="13"/>
  <c r="AQ67" i="13" s="1"/>
  <c r="K68" i="13"/>
  <c r="L68" i="13"/>
  <c r="M68" i="13" s="1"/>
  <c r="N68" i="13"/>
  <c r="O68" i="13"/>
  <c r="Q68" i="13"/>
  <c r="Q56" i="13" s="1"/>
  <c r="Q50" i="13" s="1"/>
  <c r="R68" i="13"/>
  <c r="S68" i="13" s="1"/>
  <c r="T68" i="13"/>
  <c r="T56" i="13" s="1"/>
  <c r="T50" i="13" s="1"/>
  <c r="U68" i="13"/>
  <c r="V68" i="13" s="1"/>
  <c r="W68" i="13"/>
  <c r="W56" i="13" s="1"/>
  <c r="W50" i="13" s="1"/>
  <c r="X68" i="13"/>
  <c r="X56" i="13" s="1"/>
  <c r="X50" i="13" s="1"/>
  <c r="Y50" i="13" s="1"/>
  <c r="Y68" i="13"/>
  <c r="Z68" i="13"/>
  <c r="AA68" i="13"/>
  <c r="AA56" i="13" s="1"/>
  <c r="AB68" i="13"/>
  <c r="AC68" i="13"/>
  <c r="AC56" i="13" s="1"/>
  <c r="AC50" i="13" s="1"/>
  <c r="AD68" i="13"/>
  <c r="AE68" i="13" s="1"/>
  <c r="AF68" i="13"/>
  <c r="AF56" i="13" s="1"/>
  <c r="AF50" i="13" s="1"/>
  <c r="AG68" i="13"/>
  <c r="AG56" i="13" s="1"/>
  <c r="AG50" i="13" s="1"/>
  <c r="AH50" i="13" s="1"/>
  <c r="AH68" i="13"/>
  <c r="AI68" i="13"/>
  <c r="AJ68" i="13"/>
  <c r="AJ56" i="13" s="1"/>
  <c r="AK68" i="13"/>
  <c r="AL68" i="13"/>
  <c r="AM68" i="13"/>
  <c r="AO68" i="13"/>
  <c r="AO56" i="13" s="1"/>
  <c r="AO50" i="13" s="1"/>
  <c r="AP68" i="13"/>
  <c r="AQ68" i="13" s="1"/>
  <c r="I67" i="13"/>
  <c r="I55" i="13" s="1"/>
  <c r="I49" i="13" s="1"/>
  <c r="I68" i="13"/>
  <c r="I56" i="13" s="1"/>
  <c r="I50" i="13" s="1"/>
  <c r="H68" i="13"/>
  <c r="H56" i="13" s="1"/>
  <c r="H50" i="13" s="1"/>
  <c r="H67" i="13"/>
  <c r="H55" i="13" s="1"/>
  <c r="H49" i="13" s="1"/>
  <c r="P86" i="13" l="1"/>
  <c r="O56" i="13"/>
  <c r="O50" i="13" s="1"/>
  <c r="N56" i="13"/>
  <c r="N50" i="13" s="1"/>
  <c r="N84" i="13"/>
  <c r="AI66" i="13"/>
  <c r="P68" i="13"/>
  <c r="AQ55" i="13"/>
  <c r="AP49" i="13"/>
  <c r="AO66" i="13"/>
  <c r="AO55" i="13"/>
  <c r="T49" i="13"/>
  <c r="T48" i="13" s="1"/>
  <c r="T54" i="13"/>
  <c r="T84" i="13"/>
  <c r="V56" i="13"/>
  <c r="U50" i="13"/>
  <c r="V50" i="13" s="1"/>
  <c r="AK56" i="13"/>
  <c r="AJ50" i="13"/>
  <c r="X84" i="13"/>
  <c r="Y84" i="13" s="1"/>
  <c r="Y85" i="13"/>
  <c r="X55" i="13"/>
  <c r="AM56" i="13"/>
  <c r="AI56" i="13"/>
  <c r="AI50" i="13" s="1"/>
  <c r="AI130" i="13" s="1"/>
  <c r="Z56" i="13"/>
  <c r="Z50" i="13" s="1"/>
  <c r="AF55" i="13"/>
  <c r="AF66" i="13"/>
  <c r="AB67" i="13"/>
  <c r="AA55" i="13"/>
  <c r="L66" i="13"/>
  <c r="M66" i="13" s="1"/>
  <c r="AC84" i="13"/>
  <c r="AC55" i="13"/>
  <c r="AP84" i="13"/>
  <c r="AQ84" i="13" s="1"/>
  <c r="AQ85" i="13"/>
  <c r="P85" i="13"/>
  <c r="O55" i="13"/>
  <c r="AB56" i="13"/>
  <c r="AA50" i="13"/>
  <c r="AB50" i="13" s="1"/>
  <c r="W66" i="13"/>
  <c r="W55" i="13"/>
  <c r="N66" i="13"/>
  <c r="N55" i="13"/>
  <c r="AH56" i="13"/>
  <c r="AK67" i="13"/>
  <c r="AJ55" i="13"/>
  <c r="M55" i="13"/>
  <c r="L49" i="13"/>
  <c r="M49" i="13" s="1"/>
  <c r="AG84" i="13"/>
  <c r="AH84" i="13" s="1"/>
  <c r="AH85" i="13"/>
  <c r="AG55" i="13"/>
  <c r="AP56" i="13"/>
  <c r="Y56" i="13"/>
  <c r="L56" i="13"/>
  <c r="E108" i="13"/>
  <c r="AN68" i="13"/>
  <c r="AL66" i="13"/>
  <c r="AD66" i="13"/>
  <c r="AE66" i="13" s="1"/>
  <c r="Y67" i="13"/>
  <c r="U66" i="13"/>
  <c r="V66" i="13" s="1"/>
  <c r="Q66" i="13"/>
  <c r="K56" i="13"/>
  <c r="K50" i="13" s="1"/>
  <c r="AI84" i="13"/>
  <c r="Z84" i="13"/>
  <c r="R84" i="13"/>
  <c r="S84" i="13" s="1"/>
  <c r="R56" i="13"/>
  <c r="AM55" i="13"/>
  <c r="AI55" i="13"/>
  <c r="Z55" i="13"/>
  <c r="R55" i="13"/>
  <c r="AP66" i="13"/>
  <c r="AQ66" i="13" s="1"/>
  <c r="AG66" i="13"/>
  <c r="AH66" i="13" s="1"/>
  <c r="AC66" i="13"/>
  <c r="K66" i="13"/>
  <c r="AL84" i="13"/>
  <c r="AD84" i="13"/>
  <c r="AE84" i="13" s="1"/>
  <c r="U84" i="13"/>
  <c r="V84" i="13" s="1"/>
  <c r="Q84" i="13"/>
  <c r="AD56" i="13"/>
  <c r="AL55" i="13"/>
  <c r="AD55" i="13"/>
  <c r="U55" i="13"/>
  <c r="Q55" i="13"/>
  <c r="J125" i="13"/>
  <c r="F125" i="13"/>
  <c r="G125" i="13" s="1"/>
  <c r="L50" i="13"/>
  <c r="L54" i="13"/>
  <c r="M54" i="13" s="1"/>
  <c r="M56" i="13"/>
  <c r="L84" i="13"/>
  <c r="K48" i="13"/>
  <c r="K84" i="13"/>
  <c r="K54" i="13"/>
  <c r="AA54" i="13"/>
  <c r="AB54" i="13" s="1"/>
  <c r="F108" i="13"/>
  <c r="G108" i="13" s="1"/>
  <c r="AM84" i="13"/>
  <c r="AN84" i="13" s="1"/>
  <c r="AA84" i="13"/>
  <c r="AB84" i="13" s="1"/>
  <c r="O84" i="13"/>
  <c r="AM66" i="13"/>
  <c r="AN66" i="13" s="1"/>
  <c r="AA66" i="13"/>
  <c r="AB66" i="13" s="1"/>
  <c r="O66" i="13"/>
  <c r="P84" i="13" l="1"/>
  <c r="P50" i="13"/>
  <c r="O54" i="13"/>
  <c r="P56" i="13"/>
  <c r="P66" i="13"/>
  <c r="AQ56" i="13"/>
  <c r="AP50" i="13"/>
  <c r="AQ50" i="13" s="1"/>
  <c r="AJ130" i="13"/>
  <c r="AK50" i="13"/>
  <c r="AE56" i="13"/>
  <c r="AD50" i="13"/>
  <c r="AE50" i="13" s="1"/>
  <c r="AN55" i="13"/>
  <c r="AM49" i="13"/>
  <c r="AG54" i="13"/>
  <c r="AH54" i="13" s="1"/>
  <c r="AH55" i="13"/>
  <c r="AG49" i="13"/>
  <c r="N54" i="13"/>
  <c r="N49" i="13"/>
  <c r="N48" i="13" s="1"/>
  <c r="X54" i="13"/>
  <c r="Y54" i="13" s="1"/>
  <c r="Y55" i="13"/>
  <c r="X49" i="13"/>
  <c r="AP48" i="13"/>
  <c r="AQ48" i="13" s="1"/>
  <c r="AQ49" i="13"/>
  <c r="M84" i="13"/>
  <c r="U54" i="13"/>
  <c r="V54" i="13" s="1"/>
  <c r="V55" i="13"/>
  <c r="U49" i="13"/>
  <c r="R54" i="13"/>
  <c r="S54" i="13" s="1"/>
  <c r="R49" i="13"/>
  <c r="S55" i="13"/>
  <c r="S56" i="13"/>
  <c r="R50" i="13"/>
  <c r="S50" i="13" s="1"/>
  <c r="AJ49" i="13"/>
  <c r="AK55" i="13"/>
  <c r="AJ54" i="13"/>
  <c r="AK54" i="13" s="1"/>
  <c r="AB55" i="13"/>
  <c r="AA49" i="13"/>
  <c r="AL54" i="13"/>
  <c r="AL49" i="13"/>
  <c r="AL48" i="13" s="1"/>
  <c r="AI54" i="13"/>
  <c r="AI49" i="13"/>
  <c r="AN56" i="13"/>
  <c r="AM50" i="13"/>
  <c r="AN50" i="13" s="1"/>
  <c r="Q54" i="13"/>
  <c r="Q49" i="13"/>
  <c r="Q48" i="13" s="1"/>
  <c r="AF49" i="13"/>
  <c r="AF48" i="13" s="1"/>
  <c r="AF54" i="13"/>
  <c r="AM54" i="13"/>
  <c r="AN54" i="13" s="1"/>
  <c r="AD54" i="13"/>
  <c r="AE54" i="13" s="1"/>
  <c r="AE55" i="13"/>
  <c r="AD49" i="13"/>
  <c r="Z54" i="13"/>
  <c r="Z49" i="13"/>
  <c r="Z48" i="13" s="1"/>
  <c r="W54" i="13"/>
  <c r="W49" i="13"/>
  <c r="W48" i="13" s="1"/>
  <c r="P55" i="13"/>
  <c r="O49" i="13"/>
  <c r="AC54" i="13"/>
  <c r="AC49" i="13"/>
  <c r="AC48" i="13" s="1"/>
  <c r="AO54" i="13"/>
  <c r="AO49" i="13"/>
  <c r="AO48" i="13" s="1"/>
  <c r="AP54" i="13"/>
  <c r="AQ54" i="13" s="1"/>
  <c r="L48" i="13"/>
  <c r="M48" i="13" s="1"/>
  <c r="M50" i="13"/>
  <c r="P54" i="13" l="1"/>
  <c r="AB49" i="13"/>
  <c r="AA48" i="13"/>
  <c r="AB48" i="13" s="1"/>
  <c r="R48" i="13"/>
  <c r="S48" i="13" s="1"/>
  <c r="S49" i="13"/>
  <c r="X48" i="13"/>
  <c r="Y48" i="13" s="1"/>
  <c r="Y49" i="13"/>
  <c r="AN49" i="13"/>
  <c r="AM48" i="13"/>
  <c r="AN48" i="13" s="1"/>
  <c r="AD48" i="13"/>
  <c r="AE48" i="13" s="1"/>
  <c r="AE49" i="13"/>
  <c r="U48" i="13"/>
  <c r="V48" i="13" s="1"/>
  <c r="V49" i="13"/>
  <c r="P49" i="13"/>
  <c r="O48" i="13"/>
  <c r="P48" i="13" s="1"/>
  <c r="AI129" i="13"/>
  <c r="AI48" i="13"/>
  <c r="AJ129" i="13"/>
  <c r="AJ48" i="13"/>
  <c r="AK48" i="13" s="1"/>
  <c r="AK49" i="13"/>
  <c r="AG48" i="13"/>
  <c r="AH48" i="13" s="1"/>
  <c r="AH49" i="13"/>
  <c r="AQ62" i="13"/>
  <c r="AN62" i="13"/>
  <c r="AK62" i="13"/>
  <c r="AH62" i="13"/>
  <c r="AE62" i="13"/>
  <c r="AB62" i="13"/>
  <c r="Y62" i="13"/>
  <c r="V62" i="13"/>
  <c r="S62" i="13"/>
  <c r="P62" i="13"/>
  <c r="M62" i="13"/>
  <c r="J62" i="13"/>
  <c r="F62" i="13"/>
  <c r="G62" i="13" s="1"/>
  <c r="E62" i="13"/>
  <c r="AQ61" i="13"/>
  <c r="AN61" i="13"/>
  <c r="AK61" i="13"/>
  <c r="AH61" i="13"/>
  <c r="AE61" i="13"/>
  <c r="AB61" i="13"/>
  <c r="Y61" i="13"/>
  <c r="V61" i="13"/>
  <c r="S61" i="13"/>
  <c r="P61" i="13"/>
  <c r="M61" i="13"/>
  <c r="J61" i="13"/>
  <c r="F61" i="13"/>
  <c r="G61" i="13" s="1"/>
  <c r="E61" i="13"/>
  <c r="AP60" i="13"/>
  <c r="AQ60" i="13" s="1"/>
  <c r="AO60" i="13"/>
  <c r="AN60" i="13"/>
  <c r="AM60" i="13"/>
  <c r="AL60" i="13"/>
  <c r="AJ60" i="13"/>
  <c r="AK60" i="13" s="1"/>
  <c r="AI60" i="13"/>
  <c r="AG60" i="13"/>
  <c r="AH60" i="13" s="1"/>
  <c r="AF60" i="13"/>
  <c r="AD60" i="13"/>
  <c r="AE60" i="13" s="1"/>
  <c r="AC60" i="13"/>
  <c r="AB60" i="13"/>
  <c r="AA60" i="13"/>
  <c r="Z60" i="13"/>
  <c r="X60" i="13"/>
  <c r="Y60" i="13" s="1"/>
  <c r="W60" i="13"/>
  <c r="U60" i="13"/>
  <c r="V60" i="13" s="1"/>
  <c r="T60" i="13"/>
  <c r="R60" i="13"/>
  <c r="S60" i="13" s="1"/>
  <c r="Q60" i="13"/>
  <c r="O60" i="13"/>
  <c r="P60" i="13" s="1"/>
  <c r="N60" i="13"/>
  <c r="L60" i="13"/>
  <c r="M60" i="13" s="1"/>
  <c r="K60" i="13"/>
  <c r="I60" i="13"/>
  <c r="J60" i="13" s="1"/>
  <c r="H60" i="13"/>
  <c r="E60" i="13" s="1"/>
  <c r="AQ59" i="13"/>
  <c r="AN59" i="13"/>
  <c r="AK59" i="13"/>
  <c r="AH59" i="13"/>
  <c r="AE59" i="13"/>
  <c r="AB59" i="13"/>
  <c r="Y59" i="13"/>
  <c r="V59" i="13"/>
  <c r="S59" i="13"/>
  <c r="P59" i="13"/>
  <c r="M59" i="13"/>
  <c r="J59" i="13"/>
  <c r="F59" i="13"/>
  <c r="G59" i="13" s="1"/>
  <c r="E59" i="13"/>
  <c r="AQ58" i="13"/>
  <c r="AN58" i="13"/>
  <c r="AK58" i="13"/>
  <c r="AH58" i="13"/>
  <c r="AE58" i="13"/>
  <c r="AB58" i="13"/>
  <c r="Y58" i="13"/>
  <c r="V58" i="13"/>
  <c r="S58" i="13"/>
  <c r="P58" i="13"/>
  <c r="M58" i="13"/>
  <c r="J58" i="13"/>
  <c r="F58" i="13"/>
  <c r="G58" i="13" s="1"/>
  <c r="E58" i="13"/>
  <c r="AP57" i="13"/>
  <c r="AQ57" i="13" s="1"/>
  <c r="AO57" i="13"/>
  <c r="AM57" i="13"/>
  <c r="AN57" i="13" s="1"/>
  <c r="AL57" i="13"/>
  <c r="AJ57" i="13"/>
  <c r="AK57" i="13" s="1"/>
  <c r="AI57" i="13"/>
  <c r="AG57" i="13"/>
  <c r="AH57" i="13" s="1"/>
  <c r="AF57" i="13"/>
  <c r="AD57" i="13"/>
  <c r="AE57" i="13" s="1"/>
  <c r="AC57" i="13"/>
  <c r="AA57" i="13"/>
  <c r="AB57" i="13" s="1"/>
  <c r="Z57" i="13"/>
  <c r="X57" i="13"/>
  <c r="Y57" i="13" s="1"/>
  <c r="W57" i="13"/>
  <c r="U57" i="13"/>
  <c r="V57" i="13" s="1"/>
  <c r="T57" i="13"/>
  <c r="R57" i="13"/>
  <c r="S57" i="13" s="1"/>
  <c r="Q57" i="13"/>
  <c r="O57" i="13"/>
  <c r="P57" i="13" s="1"/>
  <c r="N57" i="13"/>
  <c r="L57" i="13"/>
  <c r="M57" i="13" s="1"/>
  <c r="K57" i="13"/>
  <c r="I57" i="13"/>
  <c r="J57" i="13" s="1"/>
  <c r="H57" i="13"/>
  <c r="J56" i="13"/>
  <c r="F56" i="13"/>
  <c r="E56" i="13"/>
  <c r="J55" i="13"/>
  <c r="F55" i="13"/>
  <c r="G55" i="13" s="1"/>
  <c r="E55" i="13"/>
  <c r="I54" i="13"/>
  <c r="F54" i="13" s="1"/>
  <c r="H54" i="13"/>
  <c r="E54" i="13" s="1"/>
  <c r="AQ53" i="13"/>
  <c r="AN53" i="13"/>
  <c r="AK53" i="13"/>
  <c r="AH53" i="13"/>
  <c r="AE53" i="13"/>
  <c r="AB53" i="13"/>
  <c r="Y53" i="13"/>
  <c r="V53" i="13"/>
  <c r="S53" i="13"/>
  <c r="P53" i="13"/>
  <c r="M53" i="13"/>
  <c r="J53" i="13"/>
  <c r="F53" i="13"/>
  <c r="G53" i="13" s="1"/>
  <c r="E53" i="13"/>
  <c r="AQ52" i="13"/>
  <c r="AN52" i="13"/>
  <c r="AK52" i="13"/>
  <c r="AH52" i="13"/>
  <c r="AE52" i="13"/>
  <c r="AB52" i="13"/>
  <c r="Y52" i="13"/>
  <c r="V52" i="13"/>
  <c r="S52" i="13"/>
  <c r="P52" i="13"/>
  <c r="M52" i="13"/>
  <c r="J52" i="13"/>
  <c r="F52" i="13"/>
  <c r="G52" i="13" s="1"/>
  <c r="E52" i="13"/>
  <c r="AP51" i="13"/>
  <c r="AQ51" i="13" s="1"/>
  <c r="AO51" i="13"/>
  <c r="AM51" i="13"/>
  <c r="AN51" i="13" s="1"/>
  <c r="AL51" i="13"/>
  <c r="AJ51" i="13"/>
  <c r="AK51" i="13" s="1"/>
  <c r="AI51" i="13"/>
  <c r="AG51" i="13"/>
  <c r="AH51" i="13" s="1"/>
  <c r="AF51" i="13"/>
  <c r="AD51" i="13"/>
  <c r="AE51" i="13" s="1"/>
  <c r="AC51" i="13"/>
  <c r="AA51" i="13"/>
  <c r="AB51" i="13" s="1"/>
  <c r="Z51" i="13"/>
  <c r="X51" i="13"/>
  <c r="Y51" i="13" s="1"/>
  <c r="W51" i="13"/>
  <c r="U51" i="13"/>
  <c r="V51" i="13" s="1"/>
  <c r="T51" i="13"/>
  <c r="S51" i="13"/>
  <c r="R51" i="13"/>
  <c r="Q51" i="13"/>
  <c r="O51" i="13"/>
  <c r="P51" i="13" s="1"/>
  <c r="N51" i="13"/>
  <c r="L51" i="13"/>
  <c r="M51" i="13" s="1"/>
  <c r="K51" i="13"/>
  <c r="I51" i="13"/>
  <c r="J51" i="13" s="1"/>
  <c r="H51" i="13"/>
  <c r="E51" i="13" s="1"/>
  <c r="J86" i="13"/>
  <c r="F86" i="13"/>
  <c r="E86" i="13"/>
  <c r="J85" i="13"/>
  <c r="F85" i="13"/>
  <c r="G85" i="13" s="1"/>
  <c r="E85" i="13"/>
  <c r="I84" i="13"/>
  <c r="J84" i="13" s="1"/>
  <c r="H84" i="13"/>
  <c r="AQ83" i="13"/>
  <c r="AN83" i="13"/>
  <c r="AK83" i="13"/>
  <c r="AH83" i="13"/>
  <c r="AE83" i="13"/>
  <c r="AB83" i="13"/>
  <c r="Y83" i="13"/>
  <c r="V83" i="13"/>
  <c r="S83" i="13"/>
  <c r="P83" i="13"/>
  <c r="M83" i="13"/>
  <c r="J83" i="13"/>
  <c r="F83" i="13"/>
  <c r="G83" i="13" s="1"/>
  <c r="E83" i="13"/>
  <c r="AQ82" i="13"/>
  <c r="AN82" i="13"/>
  <c r="AK82" i="13"/>
  <c r="AH82" i="13"/>
  <c r="AE82" i="13"/>
  <c r="AB82" i="13"/>
  <c r="Y82" i="13"/>
  <c r="V82" i="13"/>
  <c r="S82" i="13"/>
  <c r="P82" i="13"/>
  <c r="M82" i="13"/>
  <c r="J82" i="13"/>
  <c r="F82" i="13"/>
  <c r="G82" i="13" s="1"/>
  <c r="E82" i="13"/>
  <c r="AP81" i="13"/>
  <c r="AQ81" i="13" s="1"/>
  <c r="AO81" i="13"/>
  <c r="AM81" i="13"/>
  <c r="AN81" i="13" s="1"/>
  <c r="AL81" i="13"/>
  <c r="AJ81" i="13"/>
  <c r="AK81" i="13" s="1"/>
  <c r="AI81" i="13"/>
  <c r="AG81" i="13"/>
  <c r="AH81" i="13" s="1"/>
  <c r="AF81" i="13"/>
  <c r="AD81" i="13"/>
  <c r="AE81" i="13" s="1"/>
  <c r="AC81" i="13"/>
  <c r="AA81" i="13"/>
  <c r="AB81" i="13" s="1"/>
  <c r="Z81" i="13"/>
  <c r="Y81" i="13"/>
  <c r="X81" i="13"/>
  <c r="W81" i="13"/>
  <c r="U81" i="13"/>
  <c r="V81" i="13" s="1"/>
  <c r="T81" i="13"/>
  <c r="R81" i="13"/>
  <c r="S81" i="13" s="1"/>
  <c r="Q81" i="13"/>
  <c r="O81" i="13"/>
  <c r="P81" i="13" s="1"/>
  <c r="N81" i="13"/>
  <c r="L81" i="13"/>
  <c r="M81" i="13" s="1"/>
  <c r="K81" i="13"/>
  <c r="E81" i="13" s="1"/>
  <c r="I81" i="13"/>
  <c r="J81" i="13" s="1"/>
  <c r="H81" i="13"/>
  <c r="F81" i="13"/>
  <c r="G81" i="13" s="1"/>
  <c r="AQ80" i="13"/>
  <c r="AN80" i="13"/>
  <c r="AK80" i="13"/>
  <c r="AH80" i="13"/>
  <c r="AE80" i="13"/>
  <c r="AB80" i="13"/>
  <c r="Y80" i="13"/>
  <c r="V80" i="13"/>
  <c r="S80" i="13"/>
  <c r="P80" i="13"/>
  <c r="M80" i="13"/>
  <c r="J80" i="13"/>
  <c r="F80" i="13"/>
  <c r="E80" i="13"/>
  <c r="AQ79" i="13"/>
  <c r="AN79" i="13"/>
  <c r="AK79" i="13"/>
  <c r="AH79" i="13"/>
  <c r="AE79" i="13"/>
  <c r="AB79" i="13"/>
  <c r="Y79" i="13"/>
  <c r="V79" i="13"/>
  <c r="S79" i="13"/>
  <c r="P79" i="13"/>
  <c r="M79" i="13"/>
  <c r="J79" i="13"/>
  <c r="F79" i="13"/>
  <c r="G79" i="13" s="1"/>
  <c r="E79" i="13"/>
  <c r="AP78" i="13"/>
  <c r="AQ78" i="13" s="1"/>
  <c r="AO78" i="13"/>
  <c r="AN78" i="13"/>
  <c r="AM78" i="13"/>
  <c r="AL78" i="13"/>
  <c r="AJ78" i="13"/>
  <c r="AK78" i="13" s="1"/>
  <c r="AI78" i="13"/>
  <c r="AG78" i="13"/>
  <c r="AH78" i="13" s="1"/>
  <c r="AF78" i="13"/>
  <c r="AE78" i="13"/>
  <c r="AD78" i="13"/>
  <c r="AC78" i="13"/>
  <c r="AA78" i="13"/>
  <c r="AB78" i="13" s="1"/>
  <c r="Z78" i="13"/>
  <c r="X78" i="13"/>
  <c r="Y78" i="13" s="1"/>
  <c r="W78" i="13"/>
  <c r="V78" i="13"/>
  <c r="U78" i="13"/>
  <c r="T78" i="13"/>
  <c r="R78" i="13"/>
  <c r="S78" i="13" s="1"/>
  <c r="Q78" i="13"/>
  <c r="O78" i="13"/>
  <c r="P78" i="13" s="1"/>
  <c r="N78" i="13"/>
  <c r="L78" i="13"/>
  <c r="K78" i="13"/>
  <c r="I78" i="13"/>
  <c r="J78" i="13" s="1"/>
  <c r="H78" i="13"/>
  <c r="AQ77" i="13"/>
  <c r="AN77" i="13"/>
  <c r="AK77" i="13"/>
  <c r="AH77" i="13"/>
  <c r="AE77" i="13"/>
  <c r="AB77" i="13"/>
  <c r="Y77" i="13"/>
  <c r="V77" i="13"/>
  <c r="S77" i="13"/>
  <c r="P77" i="13"/>
  <c r="M77" i="13"/>
  <c r="J77" i="13"/>
  <c r="F77" i="13"/>
  <c r="E77" i="13"/>
  <c r="AQ76" i="13"/>
  <c r="AN76" i="13"/>
  <c r="AK76" i="13"/>
  <c r="AH76" i="13"/>
  <c r="AE76" i="13"/>
  <c r="AB76" i="13"/>
  <c r="Y76" i="13"/>
  <c r="V76" i="13"/>
  <c r="S76" i="13"/>
  <c r="P76" i="13"/>
  <c r="M76" i="13"/>
  <c r="J76" i="13"/>
  <c r="F76" i="13"/>
  <c r="G76" i="13" s="1"/>
  <c r="E76" i="13"/>
  <c r="AP75" i="13"/>
  <c r="AQ75" i="13" s="1"/>
  <c r="AO75" i="13"/>
  <c r="AM75" i="13"/>
  <c r="AN75" i="13" s="1"/>
  <c r="AL75" i="13"/>
  <c r="AJ75" i="13"/>
  <c r="AK75" i="13" s="1"/>
  <c r="AI75" i="13"/>
  <c r="AG75" i="13"/>
  <c r="AH75" i="13" s="1"/>
  <c r="AF75" i="13"/>
  <c r="AE75" i="13"/>
  <c r="AD75" i="13"/>
  <c r="AC75" i="13"/>
  <c r="AA75" i="13"/>
  <c r="AB75" i="13" s="1"/>
  <c r="Z75" i="13"/>
  <c r="X75" i="13"/>
  <c r="Y75" i="13" s="1"/>
  <c r="W75" i="13"/>
  <c r="U75" i="13"/>
  <c r="V75" i="13" s="1"/>
  <c r="T75" i="13"/>
  <c r="R75" i="13"/>
  <c r="S75" i="13" s="1"/>
  <c r="Q75" i="13"/>
  <c r="O75" i="13"/>
  <c r="N75" i="13"/>
  <c r="L75" i="13"/>
  <c r="M75" i="13" s="1"/>
  <c r="K75" i="13"/>
  <c r="I75" i="13"/>
  <c r="J75" i="13" s="1"/>
  <c r="H75" i="13"/>
  <c r="AQ74" i="13"/>
  <c r="AN74" i="13"/>
  <c r="AK74" i="13"/>
  <c r="AH74" i="13"/>
  <c r="AE74" i="13"/>
  <c r="AB74" i="13"/>
  <c r="Y74" i="13"/>
  <c r="V74" i="13"/>
  <c r="S74" i="13"/>
  <c r="M74" i="13"/>
  <c r="J74" i="13"/>
  <c r="F74" i="13"/>
  <c r="E74" i="13"/>
  <c r="AQ73" i="13"/>
  <c r="AN73" i="13"/>
  <c r="AK73" i="13"/>
  <c r="AH73" i="13"/>
  <c r="AE73" i="13"/>
  <c r="AB73" i="13"/>
  <c r="Y73" i="13"/>
  <c r="V73" i="13"/>
  <c r="S73" i="13"/>
  <c r="P73" i="13"/>
  <c r="M73" i="13"/>
  <c r="J73" i="13"/>
  <c r="F73" i="13"/>
  <c r="G73" i="13" s="1"/>
  <c r="E73" i="13"/>
  <c r="AP72" i="13"/>
  <c r="AQ72" i="13" s="1"/>
  <c r="AO72" i="13"/>
  <c r="AM72" i="13"/>
  <c r="AN72" i="13" s="1"/>
  <c r="AL72" i="13"/>
  <c r="AK72" i="13"/>
  <c r="AJ72" i="13"/>
  <c r="AI72" i="13"/>
  <c r="AG72" i="13"/>
  <c r="AH72" i="13" s="1"/>
  <c r="AF72" i="13"/>
  <c r="AD72" i="13"/>
  <c r="AE72" i="13" s="1"/>
  <c r="AC72" i="13"/>
  <c r="AB72" i="13"/>
  <c r="AA72" i="13"/>
  <c r="Z72" i="13"/>
  <c r="X72" i="13"/>
  <c r="Y72" i="13" s="1"/>
  <c r="W72" i="13"/>
  <c r="U72" i="13"/>
  <c r="V72" i="13" s="1"/>
  <c r="T72" i="13"/>
  <c r="R72" i="13"/>
  <c r="S72" i="13" s="1"/>
  <c r="Q72" i="13"/>
  <c r="N72" i="13"/>
  <c r="M72" i="13"/>
  <c r="L72" i="13"/>
  <c r="K72" i="13"/>
  <c r="I72" i="13"/>
  <c r="J72" i="13" s="1"/>
  <c r="H72" i="13"/>
  <c r="AQ71" i="13"/>
  <c r="AN71" i="13"/>
  <c r="AK71" i="13"/>
  <c r="AH71" i="13"/>
  <c r="AE71" i="13"/>
  <c r="AB71" i="13"/>
  <c r="Y71" i="13"/>
  <c r="V71" i="13"/>
  <c r="S71" i="13"/>
  <c r="P71" i="13"/>
  <c r="M71" i="13"/>
  <c r="J71" i="13"/>
  <c r="F71" i="13"/>
  <c r="G71" i="13" s="1"/>
  <c r="E71" i="13"/>
  <c r="AQ70" i="13"/>
  <c r="AN70" i="13"/>
  <c r="AK70" i="13"/>
  <c r="AH70" i="13"/>
  <c r="AE70" i="13"/>
  <c r="AB70" i="13"/>
  <c r="Y70" i="13"/>
  <c r="V70" i="13"/>
  <c r="S70" i="13"/>
  <c r="P70" i="13"/>
  <c r="M70" i="13"/>
  <c r="J70" i="13"/>
  <c r="G70" i="13"/>
  <c r="F70" i="13"/>
  <c r="E70" i="13"/>
  <c r="AP69" i="13"/>
  <c r="AQ69" i="13" s="1"/>
  <c r="AO69" i="13"/>
  <c r="AM69" i="13"/>
  <c r="AN69" i="13" s="1"/>
  <c r="AL69" i="13"/>
  <c r="AJ69" i="13"/>
  <c r="AK69" i="13" s="1"/>
  <c r="AI69" i="13"/>
  <c r="AG69" i="13"/>
  <c r="AH69" i="13" s="1"/>
  <c r="AF69" i="13"/>
  <c r="AD69" i="13"/>
  <c r="AE69" i="13" s="1"/>
  <c r="AC69" i="13"/>
  <c r="AA69" i="13"/>
  <c r="AB69" i="13" s="1"/>
  <c r="Z69" i="13"/>
  <c r="Y69" i="13"/>
  <c r="X69" i="13"/>
  <c r="W69" i="13"/>
  <c r="V69" i="13"/>
  <c r="U69" i="13"/>
  <c r="T69" i="13"/>
  <c r="R69" i="13"/>
  <c r="S69" i="13" s="1"/>
  <c r="Q69" i="13"/>
  <c r="O69" i="13"/>
  <c r="P69" i="13" s="1"/>
  <c r="N69" i="13"/>
  <c r="L69" i="13"/>
  <c r="M69" i="13" s="1"/>
  <c r="K69" i="13"/>
  <c r="I69" i="13"/>
  <c r="F69" i="13" s="1"/>
  <c r="G69" i="13" s="1"/>
  <c r="H69" i="13"/>
  <c r="J68" i="13"/>
  <c r="F68" i="13"/>
  <c r="E68" i="13"/>
  <c r="J67" i="13"/>
  <c r="F67" i="13"/>
  <c r="G67" i="13" s="1"/>
  <c r="E67" i="13"/>
  <c r="J66" i="13"/>
  <c r="I66" i="13"/>
  <c r="H66" i="13"/>
  <c r="E66" i="13" s="1"/>
  <c r="AQ65" i="13"/>
  <c r="AN65" i="13"/>
  <c r="AK65" i="13"/>
  <c r="AH65" i="13"/>
  <c r="AE65" i="13"/>
  <c r="AB65" i="13"/>
  <c r="Y65" i="13"/>
  <c r="V65" i="13"/>
  <c r="S65" i="13"/>
  <c r="P65" i="13"/>
  <c r="M65" i="13"/>
  <c r="J65" i="13"/>
  <c r="F65" i="13"/>
  <c r="G65" i="13" s="1"/>
  <c r="E65" i="13"/>
  <c r="AQ64" i="13"/>
  <c r="AN64" i="13"/>
  <c r="AK64" i="13"/>
  <c r="AH64" i="13"/>
  <c r="AE64" i="13"/>
  <c r="AB64" i="13"/>
  <c r="Y64" i="13"/>
  <c r="V64" i="13"/>
  <c r="S64" i="13"/>
  <c r="P64" i="13"/>
  <c r="M64" i="13"/>
  <c r="J64" i="13"/>
  <c r="F64" i="13"/>
  <c r="G64" i="13" s="1"/>
  <c r="E64" i="13"/>
  <c r="AP63" i="13"/>
  <c r="AQ63" i="13" s="1"/>
  <c r="AO63" i="13"/>
  <c r="AM63" i="13"/>
  <c r="AN63" i="13" s="1"/>
  <c r="AL63" i="13"/>
  <c r="AJ63" i="13"/>
  <c r="AK63" i="13" s="1"/>
  <c r="AI63" i="13"/>
  <c r="AG63" i="13"/>
  <c r="AH63" i="13" s="1"/>
  <c r="AF63" i="13"/>
  <c r="AD63" i="13"/>
  <c r="AE63" i="13" s="1"/>
  <c r="AC63" i="13"/>
  <c r="AB63" i="13"/>
  <c r="AA63" i="13"/>
  <c r="Z63" i="13"/>
  <c r="X63" i="13"/>
  <c r="Y63" i="13" s="1"/>
  <c r="W63" i="13"/>
  <c r="U63" i="13"/>
  <c r="V63" i="13" s="1"/>
  <c r="T63" i="13"/>
  <c r="R63" i="13"/>
  <c r="S63" i="13" s="1"/>
  <c r="Q63" i="13"/>
  <c r="O63" i="13"/>
  <c r="P63" i="13" s="1"/>
  <c r="N63" i="13"/>
  <c r="L63" i="13"/>
  <c r="M63" i="13" s="1"/>
  <c r="K63" i="13"/>
  <c r="I63" i="13"/>
  <c r="J63" i="13" s="1"/>
  <c r="H63" i="13"/>
  <c r="AQ98" i="13"/>
  <c r="AN98" i="13"/>
  <c r="AK98" i="13"/>
  <c r="AH98" i="13"/>
  <c r="AE98" i="13"/>
  <c r="AB98" i="13"/>
  <c r="Y98" i="13"/>
  <c r="V98" i="13"/>
  <c r="S98" i="13"/>
  <c r="P98" i="13"/>
  <c r="M98" i="13"/>
  <c r="J98" i="13"/>
  <c r="F98" i="13"/>
  <c r="E98" i="13"/>
  <c r="AQ97" i="13"/>
  <c r="AN97" i="13"/>
  <c r="AK97" i="13"/>
  <c r="AH97" i="13"/>
  <c r="AE97" i="13"/>
  <c r="AB97" i="13"/>
  <c r="Y97" i="13"/>
  <c r="V97" i="13"/>
  <c r="S97" i="13"/>
  <c r="P97" i="13"/>
  <c r="M97" i="13"/>
  <c r="J97" i="13"/>
  <c r="F97" i="13"/>
  <c r="G97" i="13" s="1"/>
  <c r="E97" i="13"/>
  <c r="AP96" i="13"/>
  <c r="AQ96" i="13" s="1"/>
  <c r="AO96" i="13"/>
  <c r="AN96" i="13"/>
  <c r="AM96" i="13"/>
  <c r="AL96" i="13"/>
  <c r="AJ96" i="13"/>
  <c r="AK96" i="13" s="1"/>
  <c r="AI96" i="13"/>
  <c r="AH96" i="13"/>
  <c r="AG96" i="13"/>
  <c r="AF96" i="13"/>
  <c r="AD96" i="13"/>
  <c r="AE96" i="13" s="1"/>
  <c r="AC96" i="13"/>
  <c r="AA96" i="13"/>
  <c r="AB96" i="13" s="1"/>
  <c r="Z96" i="13"/>
  <c r="X96" i="13"/>
  <c r="Y96" i="13" s="1"/>
  <c r="W96" i="13"/>
  <c r="U96" i="13"/>
  <c r="V96" i="13" s="1"/>
  <c r="T96" i="13"/>
  <c r="R96" i="13"/>
  <c r="S96" i="13" s="1"/>
  <c r="Q96" i="13"/>
  <c r="O96" i="13"/>
  <c r="N96" i="13"/>
  <c r="L96" i="13"/>
  <c r="M96" i="13" s="1"/>
  <c r="K96" i="13"/>
  <c r="J96" i="13"/>
  <c r="I96" i="13"/>
  <c r="H96" i="13"/>
  <c r="AQ95" i="13"/>
  <c r="AN95" i="13"/>
  <c r="AK95" i="13"/>
  <c r="AH95" i="13"/>
  <c r="AE95" i="13"/>
  <c r="AB95" i="13"/>
  <c r="Y95" i="13"/>
  <c r="V95" i="13"/>
  <c r="S95" i="13"/>
  <c r="P95" i="13"/>
  <c r="M95" i="13"/>
  <c r="J95" i="13"/>
  <c r="F95" i="13"/>
  <c r="E95" i="13"/>
  <c r="AQ94" i="13"/>
  <c r="AN94" i="13"/>
  <c r="AK94" i="13"/>
  <c r="AH94" i="13"/>
  <c r="AE94" i="13"/>
  <c r="AB94" i="13"/>
  <c r="Y94" i="13"/>
  <c r="V94" i="13"/>
  <c r="S94" i="13"/>
  <c r="P94" i="13"/>
  <c r="M94" i="13"/>
  <c r="J94" i="13"/>
  <c r="F94" i="13"/>
  <c r="G94" i="13" s="1"/>
  <c r="E94" i="13"/>
  <c r="AQ93" i="13"/>
  <c r="AP93" i="13"/>
  <c r="AO93" i="13"/>
  <c r="AM93" i="13"/>
  <c r="AN93" i="13" s="1"/>
  <c r="AL93" i="13"/>
  <c r="AJ93" i="13"/>
  <c r="AK93" i="13" s="1"/>
  <c r="AI93" i="13"/>
  <c r="AG93" i="13"/>
  <c r="AH93" i="13" s="1"/>
  <c r="AF93" i="13"/>
  <c r="AD93" i="13"/>
  <c r="AE93" i="13" s="1"/>
  <c r="AC93" i="13"/>
  <c r="AA93" i="13"/>
  <c r="AB93" i="13" s="1"/>
  <c r="Z93" i="13"/>
  <c r="Y93" i="13"/>
  <c r="X93" i="13"/>
  <c r="W93" i="13"/>
  <c r="U93" i="13"/>
  <c r="V93" i="13" s="1"/>
  <c r="T93" i="13"/>
  <c r="S93" i="13"/>
  <c r="R93" i="13"/>
  <c r="Q93" i="13"/>
  <c r="O93" i="13"/>
  <c r="N93" i="13"/>
  <c r="L93" i="13"/>
  <c r="M93" i="13" s="1"/>
  <c r="K93" i="13"/>
  <c r="I93" i="13"/>
  <c r="J93" i="13" s="1"/>
  <c r="H93" i="13"/>
  <c r="AQ92" i="13"/>
  <c r="AN92" i="13"/>
  <c r="AK92" i="13"/>
  <c r="AH92" i="13"/>
  <c r="AE92" i="13"/>
  <c r="AB92" i="13"/>
  <c r="Y92" i="13"/>
  <c r="V92" i="13"/>
  <c r="S92" i="13"/>
  <c r="P92" i="13"/>
  <c r="M92" i="13"/>
  <c r="J92" i="13"/>
  <c r="F92" i="13"/>
  <c r="E92" i="13"/>
  <c r="AQ91" i="13"/>
  <c r="AN91" i="13"/>
  <c r="AK91" i="13"/>
  <c r="AH91" i="13"/>
  <c r="AE91" i="13"/>
  <c r="AB91" i="13"/>
  <c r="Y91" i="13"/>
  <c r="V91" i="13"/>
  <c r="S91" i="13"/>
  <c r="P91" i="13"/>
  <c r="M91" i="13"/>
  <c r="J91" i="13"/>
  <c r="F91" i="13"/>
  <c r="G91" i="13" s="1"/>
  <c r="E91" i="13"/>
  <c r="AP90" i="13"/>
  <c r="AQ90" i="13" s="1"/>
  <c r="AO90" i="13"/>
  <c r="AN90" i="13"/>
  <c r="AM90" i="13"/>
  <c r="AL90" i="13"/>
  <c r="AJ90" i="13"/>
  <c r="AK90" i="13" s="1"/>
  <c r="AI90" i="13"/>
  <c r="AG90" i="13"/>
  <c r="AH90" i="13" s="1"/>
  <c r="AF90" i="13"/>
  <c r="AD90" i="13"/>
  <c r="AE90" i="13" s="1"/>
  <c r="AC90" i="13"/>
  <c r="AA90" i="13"/>
  <c r="AB90" i="13" s="1"/>
  <c r="Z90" i="13"/>
  <c r="X90" i="13"/>
  <c r="Y90" i="13" s="1"/>
  <c r="W90" i="13"/>
  <c r="V90" i="13"/>
  <c r="U90" i="13"/>
  <c r="T90" i="13"/>
  <c r="R90" i="13"/>
  <c r="S90" i="13" s="1"/>
  <c r="Q90" i="13"/>
  <c r="O90" i="13"/>
  <c r="N90" i="13"/>
  <c r="L90" i="13"/>
  <c r="F90" i="13" s="1"/>
  <c r="K90" i="13"/>
  <c r="I90" i="13"/>
  <c r="J90" i="13" s="1"/>
  <c r="H90" i="13"/>
  <c r="AQ89" i="13"/>
  <c r="AN89" i="13"/>
  <c r="AK89" i="13"/>
  <c r="AH89" i="13"/>
  <c r="AE89" i="13"/>
  <c r="AB89" i="13"/>
  <c r="Y89" i="13"/>
  <c r="V89" i="13"/>
  <c r="S89" i="13"/>
  <c r="P89" i="13"/>
  <c r="M89" i="13"/>
  <c r="J89" i="13"/>
  <c r="F89" i="13"/>
  <c r="E89" i="13"/>
  <c r="AQ88" i="13"/>
  <c r="AN88" i="13"/>
  <c r="AK88" i="13"/>
  <c r="AH88" i="13"/>
  <c r="AE88" i="13"/>
  <c r="AB88" i="13"/>
  <c r="Y88" i="13"/>
  <c r="V88" i="13"/>
  <c r="S88" i="13"/>
  <c r="P88" i="13"/>
  <c r="M88" i="13"/>
  <c r="J88" i="13"/>
  <c r="F88" i="13"/>
  <c r="G88" i="13" s="1"/>
  <c r="E88" i="13"/>
  <c r="AQ87" i="13"/>
  <c r="AP87" i="13"/>
  <c r="AO87" i="13"/>
  <c r="AM87" i="13"/>
  <c r="AN87" i="13" s="1"/>
  <c r="AL87" i="13"/>
  <c r="AJ87" i="13"/>
  <c r="AK87" i="13" s="1"/>
  <c r="AI87" i="13"/>
  <c r="AG87" i="13"/>
  <c r="AH87" i="13" s="1"/>
  <c r="AF87" i="13"/>
  <c r="AD87" i="13"/>
  <c r="AE87" i="13" s="1"/>
  <c r="AC87" i="13"/>
  <c r="AA87" i="13"/>
  <c r="AB87" i="13" s="1"/>
  <c r="Z87" i="13"/>
  <c r="Y87" i="13"/>
  <c r="X87" i="13"/>
  <c r="W87" i="13"/>
  <c r="U87" i="13"/>
  <c r="V87" i="13" s="1"/>
  <c r="T87" i="13"/>
  <c r="S87" i="13"/>
  <c r="R87" i="13"/>
  <c r="Q87" i="13"/>
  <c r="O87" i="13"/>
  <c r="P87" i="13" s="1"/>
  <c r="N87" i="13"/>
  <c r="L87" i="13"/>
  <c r="M87" i="13" s="1"/>
  <c r="K87" i="13"/>
  <c r="E87" i="13" s="1"/>
  <c r="I87" i="13"/>
  <c r="J87" i="13" s="1"/>
  <c r="H87" i="13"/>
  <c r="AQ104" i="13"/>
  <c r="AN104" i="13"/>
  <c r="AK104" i="13"/>
  <c r="AH104" i="13"/>
  <c r="AE104" i="13"/>
  <c r="AB104" i="13"/>
  <c r="Y104" i="13"/>
  <c r="V104" i="13"/>
  <c r="S104" i="13"/>
  <c r="P104" i="13"/>
  <c r="M104" i="13"/>
  <c r="J104" i="13"/>
  <c r="F104" i="13"/>
  <c r="E104" i="13"/>
  <c r="AQ103" i="13"/>
  <c r="AN103" i="13"/>
  <c r="AK103" i="13"/>
  <c r="AH103" i="13"/>
  <c r="AE103" i="13"/>
  <c r="AB103" i="13"/>
  <c r="Y103" i="13"/>
  <c r="V103" i="13"/>
  <c r="S103" i="13"/>
  <c r="P103" i="13"/>
  <c r="M103" i="13"/>
  <c r="J103" i="13"/>
  <c r="F103" i="13"/>
  <c r="G103" i="13" s="1"/>
  <c r="E103" i="13"/>
  <c r="AP102" i="13"/>
  <c r="AQ102" i="13" s="1"/>
  <c r="AO102" i="13"/>
  <c r="AM102" i="13"/>
  <c r="AN102" i="13" s="1"/>
  <c r="AL102" i="13"/>
  <c r="AJ102" i="13"/>
  <c r="AK102" i="13" s="1"/>
  <c r="AI102" i="13"/>
  <c r="AG102" i="13"/>
  <c r="AH102" i="13" s="1"/>
  <c r="AF102" i="13"/>
  <c r="AD102" i="13"/>
  <c r="AE102" i="13" s="1"/>
  <c r="AC102" i="13"/>
  <c r="AA102" i="13"/>
  <c r="AB102" i="13" s="1"/>
  <c r="Z102" i="13"/>
  <c r="X102" i="13"/>
  <c r="Y102" i="13" s="1"/>
  <c r="W102" i="13"/>
  <c r="U102" i="13"/>
  <c r="V102" i="13" s="1"/>
  <c r="T102" i="13"/>
  <c r="R102" i="13"/>
  <c r="S102" i="13" s="1"/>
  <c r="Q102" i="13"/>
  <c r="O102" i="13"/>
  <c r="N102" i="13"/>
  <c r="L102" i="13"/>
  <c r="M102" i="13" s="1"/>
  <c r="K102" i="13"/>
  <c r="I102" i="13"/>
  <c r="J102" i="13" s="1"/>
  <c r="H102" i="13"/>
  <c r="AQ101" i="13"/>
  <c r="AN101" i="13"/>
  <c r="AK101" i="13"/>
  <c r="AH101" i="13"/>
  <c r="AE101" i="13"/>
  <c r="AB101" i="13"/>
  <c r="Y101" i="13"/>
  <c r="V101" i="13"/>
  <c r="S101" i="13"/>
  <c r="P101" i="13"/>
  <c r="M101" i="13"/>
  <c r="J101" i="13"/>
  <c r="F101" i="13"/>
  <c r="E101" i="13"/>
  <c r="AQ100" i="13"/>
  <c r="AN100" i="13"/>
  <c r="AK100" i="13"/>
  <c r="AH100" i="13"/>
  <c r="AE100" i="13"/>
  <c r="AB100" i="13"/>
  <c r="Y100" i="13"/>
  <c r="V100" i="13"/>
  <c r="S100" i="13"/>
  <c r="P100" i="13"/>
  <c r="M100" i="13"/>
  <c r="J100" i="13"/>
  <c r="F100" i="13"/>
  <c r="G100" i="13" s="1"/>
  <c r="E100" i="13"/>
  <c r="AP99" i="13"/>
  <c r="AQ99" i="13" s="1"/>
  <c r="AO99" i="13"/>
  <c r="AM99" i="13"/>
  <c r="AN99" i="13" s="1"/>
  <c r="AL99" i="13"/>
  <c r="AJ99" i="13"/>
  <c r="AK99" i="13" s="1"/>
  <c r="AI99" i="13"/>
  <c r="AG99" i="13"/>
  <c r="AH99" i="13" s="1"/>
  <c r="AF99" i="13"/>
  <c r="AD99" i="13"/>
  <c r="AE99" i="13" s="1"/>
  <c r="AC99" i="13"/>
  <c r="AA99" i="13"/>
  <c r="AB99" i="13" s="1"/>
  <c r="Z99" i="13"/>
  <c r="Y99" i="13"/>
  <c r="X99" i="13"/>
  <c r="W99" i="13"/>
  <c r="U99" i="13"/>
  <c r="V99" i="13" s="1"/>
  <c r="T99" i="13"/>
  <c r="R99" i="13"/>
  <c r="S99" i="13" s="1"/>
  <c r="Q99" i="13"/>
  <c r="O99" i="13"/>
  <c r="P99" i="13" s="1"/>
  <c r="N99" i="13"/>
  <c r="L99" i="13"/>
  <c r="M99" i="13" s="1"/>
  <c r="K99" i="13"/>
  <c r="I99" i="13"/>
  <c r="H99" i="13"/>
  <c r="AQ107" i="13"/>
  <c r="AN107" i="13"/>
  <c r="AK107" i="13"/>
  <c r="AH107" i="13"/>
  <c r="AE107" i="13"/>
  <c r="AB107" i="13"/>
  <c r="Y107" i="13"/>
  <c r="V107" i="13"/>
  <c r="S107" i="13"/>
  <c r="P107" i="13"/>
  <c r="M107" i="13"/>
  <c r="J107" i="13"/>
  <c r="F107" i="13"/>
  <c r="E107" i="13"/>
  <c r="AQ106" i="13"/>
  <c r="AN106" i="13"/>
  <c r="AK106" i="13"/>
  <c r="AH106" i="13"/>
  <c r="AE106" i="13"/>
  <c r="AB106" i="13"/>
  <c r="Y106" i="13"/>
  <c r="V106" i="13"/>
  <c r="S106" i="13"/>
  <c r="P106" i="13"/>
  <c r="M106" i="13"/>
  <c r="J106" i="13"/>
  <c r="F106" i="13"/>
  <c r="G106" i="13" s="1"/>
  <c r="E106" i="13"/>
  <c r="AP105" i="13"/>
  <c r="AQ105" i="13" s="1"/>
  <c r="AO105" i="13"/>
  <c r="AM105" i="13"/>
  <c r="AN105" i="13" s="1"/>
  <c r="AL105" i="13"/>
  <c r="AJ105" i="13"/>
  <c r="AK105" i="13" s="1"/>
  <c r="AI105" i="13"/>
  <c r="AG105" i="13"/>
  <c r="AH105" i="13" s="1"/>
  <c r="AF105" i="13"/>
  <c r="AD105" i="13"/>
  <c r="AE105" i="13" s="1"/>
  <c r="AC105" i="13"/>
  <c r="AA105" i="13"/>
  <c r="AB105" i="13" s="1"/>
  <c r="Z105" i="13"/>
  <c r="X105" i="13"/>
  <c r="Y105" i="13" s="1"/>
  <c r="W105" i="13"/>
  <c r="V105" i="13"/>
  <c r="U105" i="13"/>
  <c r="T105" i="13"/>
  <c r="R105" i="13"/>
  <c r="S105" i="13" s="1"/>
  <c r="Q105" i="13"/>
  <c r="O105" i="13"/>
  <c r="P105" i="13" s="1"/>
  <c r="N105" i="13"/>
  <c r="L105" i="13"/>
  <c r="M105" i="13" s="1"/>
  <c r="K105" i="13"/>
  <c r="I105" i="13"/>
  <c r="J105" i="13" s="1"/>
  <c r="H105" i="13"/>
  <c r="G107" i="13" l="1"/>
  <c r="F105" i="13"/>
  <c r="G104" i="13"/>
  <c r="P102" i="13"/>
  <c r="P96" i="13"/>
  <c r="G98" i="13"/>
  <c r="F96" i="13"/>
  <c r="P93" i="13"/>
  <c r="E93" i="13"/>
  <c r="G95" i="13"/>
  <c r="G90" i="13"/>
  <c r="E90" i="13"/>
  <c r="P90" i="13"/>
  <c r="G92" i="13"/>
  <c r="G89" i="13"/>
  <c r="G80" i="13"/>
  <c r="G77" i="13"/>
  <c r="P75" i="13"/>
  <c r="G68" i="13"/>
  <c r="G74" i="13"/>
  <c r="J69" i="13"/>
  <c r="G86" i="13"/>
  <c r="J54" i="13"/>
  <c r="E57" i="13"/>
  <c r="E99" i="13"/>
  <c r="E69" i="13"/>
  <c r="E72" i="13"/>
  <c r="F78" i="13"/>
  <c r="G101" i="13"/>
  <c r="G54" i="13"/>
  <c r="G56" i="13"/>
  <c r="F99" i="13"/>
  <c r="G99" i="13" s="1"/>
  <c r="E84" i="13"/>
  <c r="E105" i="13"/>
  <c r="E102" i="13"/>
  <c r="E96" i="13"/>
  <c r="F66" i="13"/>
  <c r="G66" i="13" s="1"/>
  <c r="E78" i="13"/>
  <c r="E75" i="13"/>
  <c r="E63" i="13"/>
  <c r="F60" i="13"/>
  <c r="G60" i="13" s="1"/>
  <c r="F51" i="13"/>
  <c r="G51" i="13" s="1"/>
  <c r="F57" i="13"/>
  <c r="G57" i="13" s="1"/>
  <c r="F72" i="13"/>
  <c r="F84" i="13"/>
  <c r="F63" i="13"/>
  <c r="G63" i="13" s="1"/>
  <c r="F75" i="13"/>
  <c r="M78" i="13"/>
  <c r="F87" i="13"/>
  <c r="G87" i="13" s="1"/>
  <c r="M90" i="13"/>
  <c r="F93" i="13"/>
  <c r="G93" i="13" s="1"/>
  <c r="J99" i="13"/>
  <c r="F102" i="13"/>
  <c r="L18" i="19"/>
  <c r="L17" i="19"/>
  <c r="F16" i="19"/>
  <c r="E16" i="19"/>
  <c r="F10" i="19"/>
  <c r="R9" i="14"/>
  <c r="R10" i="14"/>
  <c r="R11" i="14"/>
  <c r="R8" i="14"/>
  <c r="O9" i="14"/>
  <c r="O10" i="14"/>
  <c r="O11" i="14"/>
  <c r="O8" i="14"/>
  <c r="L9" i="14"/>
  <c r="L10" i="14"/>
  <c r="L11" i="14"/>
  <c r="L8" i="14"/>
  <c r="I9" i="14"/>
  <c r="I10" i="14"/>
  <c r="I11" i="14"/>
  <c r="I8" i="14"/>
  <c r="F10" i="14"/>
  <c r="E8" i="14"/>
  <c r="D8" i="14"/>
  <c r="E9" i="14"/>
  <c r="F9" i="14" s="1"/>
  <c r="D9" i="14"/>
  <c r="E10" i="14"/>
  <c r="D10" i="14"/>
  <c r="E11" i="14"/>
  <c r="F11" i="14" s="1"/>
  <c r="K16" i="13"/>
  <c r="L16" i="13"/>
  <c r="M16" i="13" s="1"/>
  <c r="N16" i="13"/>
  <c r="O16" i="13"/>
  <c r="P16" i="13" s="1"/>
  <c r="Q16" i="13"/>
  <c r="R16" i="13"/>
  <c r="S16" i="13" s="1"/>
  <c r="T16" i="13"/>
  <c r="U16" i="13"/>
  <c r="W16" i="13"/>
  <c r="X16" i="13"/>
  <c r="Z16" i="13"/>
  <c r="AA16" i="13"/>
  <c r="AB16" i="13" s="1"/>
  <c r="AC16" i="13"/>
  <c r="AD16" i="13"/>
  <c r="AE16" i="13" s="1"/>
  <c r="AF16" i="13"/>
  <c r="AG16" i="13"/>
  <c r="AH16" i="13"/>
  <c r="AI16" i="13"/>
  <c r="AJ16" i="13"/>
  <c r="AK16" i="13"/>
  <c r="AL16" i="13"/>
  <c r="AL15" i="13" s="1"/>
  <c r="AM16" i="13"/>
  <c r="AN16" i="13" s="1"/>
  <c r="AO16" i="13"/>
  <c r="AP16" i="13"/>
  <c r="AP15" i="13" s="1"/>
  <c r="AQ15" i="13" s="1"/>
  <c r="K17" i="13"/>
  <c r="L17" i="13"/>
  <c r="M17" i="13" s="1"/>
  <c r="N17" i="13"/>
  <c r="O17" i="13"/>
  <c r="P17" i="13" s="1"/>
  <c r="Q17" i="13"/>
  <c r="R17" i="13"/>
  <c r="S17" i="13" s="1"/>
  <c r="T17" i="13"/>
  <c r="U17" i="13"/>
  <c r="V17" i="13" s="1"/>
  <c r="W17" i="13"/>
  <c r="X17" i="13"/>
  <c r="Y17" i="13" s="1"/>
  <c r="Z17" i="13"/>
  <c r="AA17" i="13"/>
  <c r="AB17" i="13" s="1"/>
  <c r="AC17" i="13"/>
  <c r="AD17" i="13"/>
  <c r="AE17" i="13" s="1"/>
  <c r="AF17" i="13"/>
  <c r="AG17" i="13"/>
  <c r="AH17" i="13"/>
  <c r="AI17" i="13"/>
  <c r="AJ17" i="13"/>
  <c r="AK17" i="13" s="1"/>
  <c r="AL17" i="13"/>
  <c r="AM17" i="13"/>
  <c r="AN17" i="13" s="1"/>
  <c r="AO17" i="13"/>
  <c r="AP17" i="13"/>
  <c r="AQ17" i="13" s="1"/>
  <c r="I16" i="13"/>
  <c r="J16" i="13" s="1"/>
  <c r="I17" i="13"/>
  <c r="F17" i="13" s="1"/>
  <c r="H17" i="13"/>
  <c r="H16" i="13"/>
  <c r="H15" i="13" s="1"/>
  <c r="Q121" i="13"/>
  <c r="Q119" i="13" s="1"/>
  <c r="K119" i="13"/>
  <c r="L119" i="13"/>
  <c r="M119" i="13" s="1"/>
  <c r="N119" i="13"/>
  <c r="O119" i="13"/>
  <c r="P119" i="13" s="1"/>
  <c r="R119" i="13"/>
  <c r="S119" i="13" s="1"/>
  <c r="T119" i="13"/>
  <c r="U119" i="13"/>
  <c r="V119" i="13" s="1"/>
  <c r="W119" i="13"/>
  <c r="X119" i="13"/>
  <c r="Y119" i="13" s="1"/>
  <c r="Z119" i="13"/>
  <c r="AA119" i="13"/>
  <c r="AB119" i="13" s="1"/>
  <c r="AC119" i="13"/>
  <c r="AD119" i="13"/>
  <c r="AE119" i="13" s="1"/>
  <c r="AF119" i="13"/>
  <c r="AG119" i="13"/>
  <c r="AH119" i="13" s="1"/>
  <c r="AI119" i="13"/>
  <c r="AJ119" i="13"/>
  <c r="AK119" i="13" s="1"/>
  <c r="AL119" i="13"/>
  <c r="AM119" i="13"/>
  <c r="AN119" i="13" s="1"/>
  <c r="AO119" i="13"/>
  <c r="AP119" i="13"/>
  <c r="AQ119" i="13" s="1"/>
  <c r="M120" i="13"/>
  <c r="P120" i="13"/>
  <c r="S120" i="13"/>
  <c r="V120" i="13"/>
  <c r="Y120" i="13"/>
  <c r="AB120" i="13"/>
  <c r="AE120" i="13"/>
  <c r="AH120" i="13"/>
  <c r="AK120" i="13"/>
  <c r="AN120" i="13"/>
  <c r="AQ120" i="13"/>
  <c r="M121" i="13"/>
  <c r="P121" i="13"/>
  <c r="S121" i="13"/>
  <c r="V121" i="13"/>
  <c r="Y121" i="13"/>
  <c r="AB121" i="13"/>
  <c r="AE121" i="13"/>
  <c r="AH121" i="13"/>
  <c r="AK121" i="13"/>
  <c r="AN121" i="13"/>
  <c r="AQ121" i="13"/>
  <c r="H119" i="13"/>
  <c r="I119" i="13"/>
  <c r="J119" i="13" s="1"/>
  <c r="J120" i="13"/>
  <c r="J121" i="13"/>
  <c r="K21" i="13"/>
  <c r="L21" i="13"/>
  <c r="M21" i="13" s="1"/>
  <c r="N21" i="13"/>
  <c r="O21" i="13"/>
  <c r="P21" i="13" s="1"/>
  <c r="Q21" i="13"/>
  <c r="R21" i="13"/>
  <c r="S21" i="13" s="1"/>
  <c r="T21" i="13"/>
  <c r="U21" i="13"/>
  <c r="V21" i="13" s="1"/>
  <c r="W21" i="13"/>
  <c r="X21" i="13"/>
  <c r="Y21" i="13" s="1"/>
  <c r="Z21" i="13"/>
  <c r="AA21" i="13"/>
  <c r="AB21" i="13" s="1"/>
  <c r="AC21" i="13"/>
  <c r="AD21" i="13"/>
  <c r="AE21" i="13" s="1"/>
  <c r="AF21" i="13"/>
  <c r="AG21" i="13"/>
  <c r="AH21" i="13" s="1"/>
  <c r="AI21" i="13"/>
  <c r="AJ21" i="13"/>
  <c r="AK21" i="13" s="1"/>
  <c r="AL21" i="13"/>
  <c r="AM21" i="13"/>
  <c r="AN21" i="13" s="1"/>
  <c r="AO21" i="13"/>
  <c r="AP21" i="13"/>
  <c r="AQ21" i="13" s="1"/>
  <c r="M22" i="13"/>
  <c r="P22" i="13"/>
  <c r="S22" i="13"/>
  <c r="V22" i="13"/>
  <c r="Y22" i="13"/>
  <c r="AB22" i="13"/>
  <c r="AE22" i="13"/>
  <c r="AH22" i="13"/>
  <c r="AK22" i="13"/>
  <c r="AN22" i="13"/>
  <c r="AQ22" i="13"/>
  <c r="M23" i="13"/>
  <c r="P23" i="13"/>
  <c r="S23" i="13"/>
  <c r="V23" i="13"/>
  <c r="Y23" i="13"/>
  <c r="AB23" i="13"/>
  <c r="AE23" i="13"/>
  <c r="AH23" i="13"/>
  <c r="AK23" i="13"/>
  <c r="AN23" i="13"/>
  <c r="AQ23" i="13"/>
  <c r="I21" i="13"/>
  <c r="J21" i="13" s="1"/>
  <c r="H21" i="13"/>
  <c r="J22" i="13"/>
  <c r="J23" i="13"/>
  <c r="G105" i="13" l="1"/>
  <c r="G102" i="13"/>
  <c r="G84" i="13"/>
  <c r="G96" i="13"/>
  <c r="G78" i="13"/>
  <c r="G75" i="13"/>
  <c r="G72" i="13"/>
  <c r="F8" i="14"/>
  <c r="J17" i="13"/>
  <c r="I15" i="13"/>
  <c r="J15" i="13" s="1"/>
  <c r="AC15" i="13"/>
  <c r="AG15" i="13"/>
  <c r="AH15" i="13" s="1"/>
  <c r="AO15" i="13"/>
  <c r="AJ15" i="13"/>
  <c r="AK15" i="13" s="1"/>
  <c r="AF15" i="13"/>
  <c r="U15" i="13"/>
  <c r="V15" i="13" s="1"/>
  <c r="K15" i="13"/>
  <c r="X15" i="13"/>
  <c r="Y15" i="13" s="1"/>
  <c r="E17" i="13"/>
  <c r="Y16" i="13"/>
  <c r="T15" i="13"/>
  <c r="W15" i="13"/>
  <c r="N15" i="13"/>
  <c r="L15" i="13"/>
  <c r="M15" i="13" s="1"/>
  <c r="AI15" i="13"/>
  <c r="Z15" i="13"/>
  <c r="V16" i="13"/>
  <c r="R15" i="13"/>
  <c r="S15" i="13" s="1"/>
  <c r="F16" i="13"/>
  <c r="AQ16" i="13"/>
  <c r="AD15" i="13"/>
  <c r="AE15" i="13" s="1"/>
  <c r="Q15" i="13"/>
  <c r="E16" i="13"/>
  <c r="AM15" i="13"/>
  <c r="AN15" i="13" s="1"/>
  <c r="AA15" i="13"/>
  <c r="AB15" i="13" s="1"/>
  <c r="O15" i="13"/>
  <c r="P15" i="13" s="1"/>
  <c r="E15" i="13" l="1"/>
  <c r="F15" i="13"/>
  <c r="K129" i="13" l="1"/>
  <c r="N129" i="13"/>
  <c r="R129" i="13"/>
  <c r="T129" i="13"/>
  <c r="U129" i="13"/>
  <c r="W129" i="13"/>
  <c r="Z129" i="13"/>
  <c r="AC129" i="13"/>
  <c r="AD129" i="13"/>
  <c r="AG129" i="13"/>
  <c r="AL129" i="13"/>
  <c r="AO129" i="13"/>
  <c r="AP129" i="13"/>
  <c r="K130" i="13"/>
  <c r="N130" i="13"/>
  <c r="O130" i="13"/>
  <c r="Q130" i="13"/>
  <c r="T130" i="13"/>
  <c r="W130" i="13"/>
  <c r="X130" i="13"/>
  <c r="Y130" i="13" s="1"/>
  <c r="Z130" i="13"/>
  <c r="AC130" i="13"/>
  <c r="AF130" i="13"/>
  <c r="AL130" i="13"/>
  <c r="AM130" i="13"/>
  <c r="AN130" i="13" s="1"/>
  <c r="AO130" i="13"/>
  <c r="I129" i="13"/>
  <c r="J129" i="13" s="1"/>
  <c r="I130" i="13"/>
  <c r="H129" i="13"/>
  <c r="H130" i="13"/>
  <c r="K111" i="13"/>
  <c r="L111" i="13"/>
  <c r="M111" i="13" s="1"/>
  <c r="N111" i="13"/>
  <c r="O111" i="13"/>
  <c r="P111" i="13" s="1"/>
  <c r="Q111" i="13"/>
  <c r="R111" i="13"/>
  <c r="S111" i="13" s="1"/>
  <c r="T111" i="13"/>
  <c r="U111" i="13"/>
  <c r="V111" i="13" s="1"/>
  <c r="W111" i="13"/>
  <c r="X111" i="13"/>
  <c r="Y111" i="13" s="1"/>
  <c r="Z111" i="13"/>
  <c r="AA111" i="13"/>
  <c r="AB111" i="13" s="1"/>
  <c r="AC111" i="13"/>
  <c r="AD111" i="13"/>
  <c r="AE111" i="13" s="1"/>
  <c r="AF111" i="13"/>
  <c r="AG111" i="13"/>
  <c r="AH111" i="13" s="1"/>
  <c r="AI111" i="13"/>
  <c r="AJ111" i="13"/>
  <c r="AK111" i="13" s="1"/>
  <c r="AL111" i="13"/>
  <c r="AM111" i="13"/>
  <c r="AN111" i="13" s="1"/>
  <c r="AO111" i="13"/>
  <c r="AP111" i="13"/>
  <c r="AQ111" i="13" s="1"/>
  <c r="M112" i="13"/>
  <c r="P112" i="13"/>
  <c r="S112" i="13"/>
  <c r="V112" i="13"/>
  <c r="Y112" i="13"/>
  <c r="AB112" i="13"/>
  <c r="AE112" i="13"/>
  <c r="AH112" i="13"/>
  <c r="AK112" i="13"/>
  <c r="AN112" i="13"/>
  <c r="AQ112" i="13"/>
  <c r="M113" i="13"/>
  <c r="P113" i="13"/>
  <c r="S113" i="13"/>
  <c r="V113" i="13"/>
  <c r="Y113" i="13"/>
  <c r="AB113" i="13"/>
  <c r="AE113" i="13"/>
  <c r="AH113" i="13"/>
  <c r="AK113" i="13"/>
  <c r="AN113" i="13"/>
  <c r="AQ113" i="13"/>
  <c r="K43" i="13"/>
  <c r="L43" i="13"/>
  <c r="L117" i="13" s="1"/>
  <c r="N43" i="13"/>
  <c r="O43" i="13"/>
  <c r="Q43" i="13"/>
  <c r="R43" i="13"/>
  <c r="S43" i="13" s="1"/>
  <c r="T43" i="13"/>
  <c r="T117" i="13" s="1"/>
  <c r="U43" i="13"/>
  <c r="V43" i="13" s="1"/>
  <c r="W43" i="13"/>
  <c r="X43" i="13"/>
  <c r="X117" i="13" s="1"/>
  <c r="Z43" i="13"/>
  <c r="AA43" i="13"/>
  <c r="AC43" i="13"/>
  <c r="AD43" i="13"/>
  <c r="AE43" i="13" s="1"/>
  <c r="AF43" i="13"/>
  <c r="AF117" i="13" s="1"/>
  <c r="AG43" i="13"/>
  <c r="AH43" i="13" s="1"/>
  <c r="AI43" i="13"/>
  <c r="AJ43" i="13"/>
  <c r="AJ117" i="13" s="1"/>
  <c r="AL43" i="13"/>
  <c r="AM43" i="13"/>
  <c r="AO43" i="13"/>
  <c r="AP43" i="13"/>
  <c r="AQ43" i="13" s="1"/>
  <c r="K44" i="13"/>
  <c r="K118" i="13" s="1"/>
  <c r="L44" i="13"/>
  <c r="L118" i="13" s="1"/>
  <c r="M118" i="13" s="1"/>
  <c r="N44" i="13"/>
  <c r="N118" i="13" s="1"/>
  <c r="O44" i="13"/>
  <c r="O118" i="13" s="1"/>
  <c r="P118" i="13" s="1"/>
  <c r="Q44" i="13"/>
  <c r="Q118" i="13" s="1"/>
  <c r="R44" i="13"/>
  <c r="T44" i="13"/>
  <c r="T118" i="13" s="1"/>
  <c r="U44" i="13"/>
  <c r="U118" i="13" s="1"/>
  <c r="V118" i="13" s="1"/>
  <c r="W44" i="13"/>
  <c r="W118" i="13" s="1"/>
  <c r="X44" i="13"/>
  <c r="X118" i="13" s="1"/>
  <c r="Y118" i="13" s="1"/>
  <c r="Z44" i="13"/>
  <c r="Z118" i="13" s="1"/>
  <c r="AA44" i="13"/>
  <c r="AA118" i="13" s="1"/>
  <c r="AB118" i="13" s="1"/>
  <c r="AC44" i="13"/>
  <c r="AC118" i="13" s="1"/>
  <c r="AD44" i="13"/>
  <c r="AF44" i="13"/>
  <c r="AF118" i="13" s="1"/>
  <c r="AG44" i="13"/>
  <c r="AG118" i="13" s="1"/>
  <c r="AH118" i="13" s="1"/>
  <c r="AI44" i="13"/>
  <c r="AI118" i="13" s="1"/>
  <c r="AJ44" i="13"/>
  <c r="AJ118" i="13" s="1"/>
  <c r="AK118" i="13" s="1"/>
  <c r="AL44" i="13"/>
  <c r="AL118" i="13" s="1"/>
  <c r="AM44" i="13"/>
  <c r="AM118" i="13" s="1"/>
  <c r="AN118" i="13" s="1"/>
  <c r="AO44" i="13"/>
  <c r="AO118" i="13" s="1"/>
  <c r="AP44" i="13"/>
  <c r="K45" i="13"/>
  <c r="L45" i="13"/>
  <c r="M45" i="13" s="1"/>
  <c r="N45" i="13"/>
  <c r="O45" i="13"/>
  <c r="P45" i="13" s="1"/>
  <c r="Q45" i="13"/>
  <c r="R45" i="13"/>
  <c r="S45" i="13" s="1"/>
  <c r="T45" i="13"/>
  <c r="U45" i="13"/>
  <c r="V45" i="13" s="1"/>
  <c r="W45" i="13"/>
  <c r="X45" i="13"/>
  <c r="Y45" i="13" s="1"/>
  <c r="Z45" i="13"/>
  <c r="AA45" i="13"/>
  <c r="AB45" i="13" s="1"/>
  <c r="AC45" i="13"/>
  <c r="AD45" i="13"/>
  <c r="AE45" i="13" s="1"/>
  <c r="AF45" i="13"/>
  <c r="AG45" i="13"/>
  <c r="AH45" i="13" s="1"/>
  <c r="AI45" i="13"/>
  <c r="AJ45" i="13"/>
  <c r="AK45" i="13" s="1"/>
  <c r="AL45" i="13"/>
  <c r="AM45" i="13"/>
  <c r="AN45" i="13" s="1"/>
  <c r="AO45" i="13"/>
  <c r="AP45" i="13"/>
  <c r="AQ45" i="13" s="1"/>
  <c r="M46" i="13"/>
  <c r="P46" i="13"/>
  <c r="S46" i="13"/>
  <c r="V46" i="13"/>
  <c r="Y46" i="13"/>
  <c r="AB46" i="13"/>
  <c r="AE46" i="13"/>
  <c r="AH46" i="13"/>
  <c r="AK46" i="13"/>
  <c r="AN46" i="13"/>
  <c r="AQ46" i="13"/>
  <c r="M47" i="13"/>
  <c r="P47" i="13"/>
  <c r="S47" i="13"/>
  <c r="V47" i="13"/>
  <c r="Y47" i="13"/>
  <c r="AB47" i="13"/>
  <c r="AE47" i="13"/>
  <c r="AH47" i="13"/>
  <c r="AK47" i="13"/>
  <c r="AN47" i="13"/>
  <c r="AQ47" i="13"/>
  <c r="I45" i="13"/>
  <c r="H45" i="13"/>
  <c r="I43" i="13"/>
  <c r="I44" i="13"/>
  <c r="H43" i="13"/>
  <c r="H117" i="13" s="1"/>
  <c r="H44" i="13"/>
  <c r="H118" i="13" s="1"/>
  <c r="K30" i="13"/>
  <c r="L30" i="13"/>
  <c r="M30" i="13" s="1"/>
  <c r="N30" i="13"/>
  <c r="O30" i="13"/>
  <c r="P30" i="13" s="1"/>
  <c r="Q30" i="13"/>
  <c r="R30" i="13"/>
  <c r="S30" i="13" s="1"/>
  <c r="T30" i="13"/>
  <c r="U30" i="13"/>
  <c r="V30" i="13" s="1"/>
  <c r="W30" i="13"/>
  <c r="X30" i="13"/>
  <c r="Y30" i="13" s="1"/>
  <c r="Z30" i="13"/>
  <c r="AA30" i="13"/>
  <c r="AB30" i="13" s="1"/>
  <c r="AC30" i="13"/>
  <c r="AD30" i="13"/>
  <c r="AE30" i="13" s="1"/>
  <c r="AF30" i="13"/>
  <c r="AG30" i="13"/>
  <c r="AH30" i="13" s="1"/>
  <c r="AI30" i="13"/>
  <c r="AJ30" i="13"/>
  <c r="AK30" i="13" s="1"/>
  <c r="AL30" i="13"/>
  <c r="AM30" i="13"/>
  <c r="AN30" i="13" s="1"/>
  <c r="AO30" i="13"/>
  <c r="AP30" i="13"/>
  <c r="AQ30" i="13" s="1"/>
  <c r="M31" i="13"/>
  <c r="P31" i="13"/>
  <c r="S31" i="13"/>
  <c r="V31" i="13"/>
  <c r="Y31" i="13"/>
  <c r="AB31" i="13"/>
  <c r="AE31" i="13"/>
  <c r="AH31" i="13"/>
  <c r="AK31" i="13"/>
  <c r="AN31" i="13"/>
  <c r="AQ31" i="13"/>
  <c r="M32" i="13"/>
  <c r="P32" i="13"/>
  <c r="S32" i="13"/>
  <c r="V32" i="13"/>
  <c r="Y32" i="13"/>
  <c r="AB32" i="13"/>
  <c r="AE32" i="13"/>
  <c r="AH32" i="13"/>
  <c r="AK32" i="13"/>
  <c r="AN32" i="13"/>
  <c r="AQ32" i="13"/>
  <c r="K34" i="13"/>
  <c r="K123" i="13" s="1"/>
  <c r="L34" i="13"/>
  <c r="L123" i="13" s="1"/>
  <c r="N34" i="13"/>
  <c r="N123" i="13" s="1"/>
  <c r="O34" i="13"/>
  <c r="O123" i="13" s="1"/>
  <c r="Q34" i="13"/>
  <c r="Q123" i="13" s="1"/>
  <c r="R34" i="13"/>
  <c r="T34" i="13"/>
  <c r="T123" i="13" s="1"/>
  <c r="U34" i="13"/>
  <c r="W34" i="13"/>
  <c r="W123" i="13" s="1"/>
  <c r="X34" i="13"/>
  <c r="X123" i="13" s="1"/>
  <c r="Z34" i="13"/>
  <c r="Z123" i="13" s="1"/>
  <c r="AA34" i="13"/>
  <c r="AA123" i="13" s="1"/>
  <c r="AC34" i="13"/>
  <c r="AC123" i="13" s="1"/>
  <c r="AD34" i="13"/>
  <c r="AD123" i="13" s="1"/>
  <c r="AF34" i="13"/>
  <c r="AF123" i="13" s="1"/>
  <c r="AG34" i="13"/>
  <c r="AI34" i="13"/>
  <c r="AI123" i="13" s="1"/>
  <c r="AJ34" i="13"/>
  <c r="AJ123" i="13" s="1"/>
  <c r="AL34" i="13"/>
  <c r="AL123" i="13" s="1"/>
  <c r="AM34" i="13"/>
  <c r="AM123" i="13" s="1"/>
  <c r="AO34" i="13"/>
  <c r="AO123" i="13" s="1"/>
  <c r="AP34" i="13"/>
  <c r="K35" i="13"/>
  <c r="K124" i="13" s="1"/>
  <c r="L35" i="13"/>
  <c r="L124" i="13" s="1"/>
  <c r="M124" i="13" s="1"/>
  <c r="N35" i="13"/>
  <c r="N124" i="13" s="1"/>
  <c r="O35" i="13"/>
  <c r="Q35" i="13"/>
  <c r="Q124" i="13" s="1"/>
  <c r="R35" i="13"/>
  <c r="R124" i="13" s="1"/>
  <c r="S124" i="13" s="1"/>
  <c r="T35" i="13"/>
  <c r="T124" i="13" s="1"/>
  <c r="U35" i="13"/>
  <c r="U124" i="13" s="1"/>
  <c r="V124" i="13" s="1"/>
  <c r="W35" i="13"/>
  <c r="W124" i="13" s="1"/>
  <c r="X35" i="13"/>
  <c r="Z35" i="13"/>
  <c r="Z124" i="13" s="1"/>
  <c r="AA35" i="13"/>
  <c r="AA124" i="13" s="1"/>
  <c r="AB124" i="13" s="1"/>
  <c r="AC35" i="13"/>
  <c r="AC124" i="13" s="1"/>
  <c r="AD35" i="13"/>
  <c r="AD124" i="13" s="1"/>
  <c r="AE124" i="13" s="1"/>
  <c r="AF35" i="13"/>
  <c r="AF124" i="13" s="1"/>
  <c r="AG35" i="13"/>
  <c r="AG124" i="13" s="1"/>
  <c r="AH124" i="13" s="1"/>
  <c r="AH35" i="13"/>
  <c r="AI35" i="13"/>
  <c r="AI124" i="13" s="1"/>
  <c r="AJ35" i="13"/>
  <c r="AL35" i="13"/>
  <c r="AL124" i="13" s="1"/>
  <c r="AM35" i="13"/>
  <c r="AO35" i="13"/>
  <c r="AO124" i="13" s="1"/>
  <c r="AP35" i="13"/>
  <c r="AP124" i="13" s="1"/>
  <c r="AQ124" i="13" s="1"/>
  <c r="I34" i="13"/>
  <c r="I35" i="13"/>
  <c r="I124" i="13" s="1"/>
  <c r="J124" i="13" s="1"/>
  <c r="H34" i="13"/>
  <c r="H35" i="13"/>
  <c r="H124" i="13" s="1"/>
  <c r="K36" i="13"/>
  <c r="L36" i="13"/>
  <c r="M36" i="13" s="1"/>
  <c r="N36" i="13"/>
  <c r="O36" i="13"/>
  <c r="P36" i="13" s="1"/>
  <c r="Q36" i="13"/>
  <c r="R36" i="13"/>
  <c r="S36" i="13" s="1"/>
  <c r="T36" i="13"/>
  <c r="U36" i="13"/>
  <c r="V36" i="13" s="1"/>
  <c r="W36" i="13"/>
  <c r="X36" i="13"/>
  <c r="Y36" i="13" s="1"/>
  <c r="Z36" i="13"/>
  <c r="AA36" i="13"/>
  <c r="AB36" i="13" s="1"/>
  <c r="AC36" i="13"/>
  <c r="AD36" i="13"/>
  <c r="AE36" i="13" s="1"/>
  <c r="AF36" i="13"/>
  <c r="AG36" i="13"/>
  <c r="AH36" i="13" s="1"/>
  <c r="AI36" i="13"/>
  <c r="AJ36" i="13"/>
  <c r="AK36" i="13" s="1"/>
  <c r="AL36" i="13"/>
  <c r="AM36" i="13"/>
  <c r="AN36" i="13" s="1"/>
  <c r="AO36" i="13"/>
  <c r="AP36" i="13"/>
  <c r="AQ36" i="13" s="1"/>
  <c r="M37" i="13"/>
  <c r="P37" i="13"/>
  <c r="S37" i="13"/>
  <c r="V37" i="13"/>
  <c r="Y37" i="13"/>
  <c r="AB37" i="13"/>
  <c r="AE37" i="13"/>
  <c r="AH37" i="13"/>
  <c r="AK37" i="13"/>
  <c r="AN37" i="13"/>
  <c r="AQ37" i="13"/>
  <c r="M38" i="13"/>
  <c r="P38" i="13"/>
  <c r="S38" i="13"/>
  <c r="V38" i="13"/>
  <c r="Y38" i="13"/>
  <c r="AB38" i="13"/>
  <c r="AE38" i="13"/>
  <c r="AH38" i="13"/>
  <c r="AK38" i="13"/>
  <c r="AN38" i="13"/>
  <c r="AQ38" i="13"/>
  <c r="I36" i="13"/>
  <c r="H36" i="13"/>
  <c r="K39" i="13"/>
  <c r="L39" i="13"/>
  <c r="M39" i="13" s="1"/>
  <c r="N39" i="13"/>
  <c r="O39" i="13"/>
  <c r="P39" i="13" s="1"/>
  <c r="Q39" i="13"/>
  <c r="R39" i="13"/>
  <c r="S39" i="13" s="1"/>
  <c r="T39" i="13"/>
  <c r="U39" i="13"/>
  <c r="V39" i="13" s="1"/>
  <c r="W39" i="13"/>
  <c r="X39" i="13"/>
  <c r="Y39" i="13" s="1"/>
  <c r="Z39" i="13"/>
  <c r="AA39" i="13"/>
  <c r="AB39" i="13" s="1"/>
  <c r="AC39" i="13"/>
  <c r="AD39" i="13"/>
  <c r="AE39" i="13" s="1"/>
  <c r="AF39" i="13"/>
  <c r="AG39" i="13"/>
  <c r="AH39" i="13" s="1"/>
  <c r="AI39" i="13"/>
  <c r="AJ39" i="13"/>
  <c r="AK39" i="13" s="1"/>
  <c r="AL39" i="13"/>
  <c r="AM39" i="13"/>
  <c r="AN39" i="13" s="1"/>
  <c r="AO39" i="13"/>
  <c r="AP39" i="13"/>
  <c r="AQ39" i="13" s="1"/>
  <c r="M40" i="13"/>
  <c r="P40" i="13"/>
  <c r="S40" i="13"/>
  <c r="V40" i="13"/>
  <c r="Y40" i="13"/>
  <c r="AB40" i="13"/>
  <c r="AE40" i="13"/>
  <c r="AH40" i="13"/>
  <c r="AK40" i="13"/>
  <c r="AN40" i="13"/>
  <c r="AQ40" i="13"/>
  <c r="M41" i="13"/>
  <c r="P41" i="13"/>
  <c r="S41" i="13"/>
  <c r="V41" i="13"/>
  <c r="Y41" i="13"/>
  <c r="AB41" i="13"/>
  <c r="AE41" i="13"/>
  <c r="AH41" i="13"/>
  <c r="AK41" i="13"/>
  <c r="AN41" i="13"/>
  <c r="AQ41" i="13"/>
  <c r="I39" i="13"/>
  <c r="H39" i="13"/>
  <c r="F31" i="13"/>
  <c r="F32" i="13"/>
  <c r="E31" i="13"/>
  <c r="E32" i="13"/>
  <c r="I30" i="13"/>
  <c r="J30" i="13" s="1"/>
  <c r="H30" i="13"/>
  <c r="J31" i="13"/>
  <c r="J32" i="13"/>
  <c r="J37" i="13"/>
  <c r="J38" i="13"/>
  <c r="J40" i="13"/>
  <c r="J41" i="13"/>
  <c r="J46" i="13"/>
  <c r="J47" i="13"/>
  <c r="J112" i="13"/>
  <c r="J113" i="13"/>
  <c r="E37" i="13"/>
  <c r="F37" i="13"/>
  <c r="G37" i="13" s="1"/>
  <c r="F38" i="13"/>
  <c r="P130" i="13" l="1"/>
  <c r="H123" i="13"/>
  <c r="H122" i="13" s="1"/>
  <c r="H13" i="13"/>
  <c r="P44" i="13"/>
  <c r="M35" i="13"/>
  <c r="Y34" i="13"/>
  <c r="Y44" i="13"/>
  <c r="AK43" i="13"/>
  <c r="AI128" i="13"/>
  <c r="AC128" i="13"/>
  <c r="Q122" i="13"/>
  <c r="AL122" i="13"/>
  <c r="AK34" i="13"/>
  <c r="AF122" i="13"/>
  <c r="Z122" i="13"/>
  <c r="AN35" i="13"/>
  <c r="AM124" i="13"/>
  <c r="AN124" i="13" s="1"/>
  <c r="AD122" i="13"/>
  <c r="AE122" i="13" s="1"/>
  <c r="AE123" i="13"/>
  <c r="T122" i="13"/>
  <c r="W128" i="13"/>
  <c r="I33" i="13"/>
  <c r="I123" i="13"/>
  <c r="V35" i="13"/>
  <c r="AN123" i="13"/>
  <c r="AI122" i="13"/>
  <c r="AC122" i="13"/>
  <c r="Y123" i="13"/>
  <c r="S34" i="13"/>
  <c r="R123" i="13"/>
  <c r="M123" i="13"/>
  <c r="L122" i="13"/>
  <c r="M122" i="13" s="1"/>
  <c r="H128" i="13"/>
  <c r="X33" i="13"/>
  <c r="Y33" i="13" s="1"/>
  <c r="X124" i="13"/>
  <c r="Y124" i="13" s="1"/>
  <c r="AQ34" i="13"/>
  <c r="AP123" i="13"/>
  <c r="V34" i="13"/>
  <c r="U123" i="13"/>
  <c r="P123" i="13"/>
  <c r="AO122" i="13"/>
  <c r="AK123" i="13"/>
  <c r="N122" i="13"/>
  <c r="AK35" i="13"/>
  <c r="AJ124" i="13"/>
  <c r="AK124" i="13" s="1"/>
  <c r="P35" i="13"/>
  <c r="O124" i="13"/>
  <c r="P124" i="13" s="1"/>
  <c r="AH34" i="13"/>
  <c r="AG123" i="13"/>
  <c r="AB123" i="13"/>
  <c r="AA122" i="13"/>
  <c r="AB122" i="13" s="1"/>
  <c r="W122" i="13"/>
  <c r="K122" i="13"/>
  <c r="N128" i="13"/>
  <c r="AM129" i="13"/>
  <c r="S129" i="13"/>
  <c r="K128" i="13"/>
  <c r="AH44" i="13"/>
  <c r="T116" i="13"/>
  <c r="I128" i="13"/>
  <c r="J128" i="13" s="1"/>
  <c r="J130" i="13"/>
  <c r="R130" i="13"/>
  <c r="S130" i="13" s="1"/>
  <c r="AQ129" i="13"/>
  <c r="AF129" i="13"/>
  <c r="AF128" i="13" s="1"/>
  <c r="Z128" i="13"/>
  <c r="T128" i="13"/>
  <c r="O129" i="13"/>
  <c r="AP130" i="13"/>
  <c r="AQ130" i="13" s="1"/>
  <c r="U130" i="13"/>
  <c r="V130" i="13" s="1"/>
  <c r="L129" i="13"/>
  <c r="AK130" i="13"/>
  <c r="AD130" i="13"/>
  <c r="AE130" i="13" s="1"/>
  <c r="AL128" i="13"/>
  <c r="AH129" i="13"/>
  <c r="AA129" i="13"/>
  <c r="V129" i="13"/>
  <c r="Q129" i="13"/>
  <c r="Q128" i="13" s="1"/>
  <c r="M43" i="13"/>
  <c r="AG130" i="13"/>
  <c r="AH130" i="13" s="1"/>
  <c r="AA130" i="13"/>
  <c r="AB130" i="13" s="1"/>
  <c r="L130" i="13"/>
  <c r="M130" i="13" s="1"/>
  <c r="AO128" i="13"/>
  <c r="AE129" i="13"/>
  <c r="X129" i="13"/>
  <c r="Y35" i="13"/>
  <c r="AK44" i="13"/>
  <c r="AB44" i="13"/>
  <c r="V44" i="13"/>
  <c r="M44" i="13"/>
  <c r="H20" i="13"/>
  <c r="H14" i="13"/>
  <c r="H26" i="13" s="1"/>
  <c r="AF14" i="13"/>
  <c r="AF26" i="13" s="1"/>
  <c r="AF20" i="13"/>
  <c r="S35" i="13"/>
  <c r="R14" i="13"/>
  <c r="R20" i="13"/>
  <c r="S20" i="13" s="1"/>
  <c r="L13" i="13"/>
  <c r="L25" i="13" s="1"/>
  <c r="L19" i="13"/>
  <c r="H19" i="13"/>
  <c r="AM14" i="13"/>
  <c r="AM20" i="13"/>
  <c r="AN20" i="13" s="1"/>
  <c r="AI14" i="13"/>
  <c r="AI26" i="13" s="1"/>
  <c r="AI20" i="13"/>
  <c r="AE35" i="13"/>
  <c r="AD14" i="13"/>
  <c r="AD20" i="13"/>
  <c r="AE20" i="13" s="1"/>
  <c r="Z33" i="13"/>
  <c r="Z14" i="13"/>
  <c r="Z26" i="13" s="1"/>
  <c r="Z20" i="13"/>
  <c r="Q33" i="13"/>
  <c r="Q14" i="13"/>
  <c r="Q26" i="13" s="1"/>
  <c r="Q20" i="13"/>
  <c r="AP13" i="13"/>
  <c r="AP25" i="13" s="1"/>
  <c r="AP19" i="13"/>
  <c r="AG13" i="13"/>
  <c r="AG25" i="13" s="1"/>
  <c r="AG19" i="13"/>
  <c r="AC13" i="13"/>
  <c r="AC25" i="13" s="1"/>
  <c r="AC19" i="13"/>
  <c r="X13" i="13"/>
  <c r="X25" i="13" s="1"/>
  <c r="X19" i="13"/>
  <c r="T13" i="13"/>
  <c r="T25" i="13" s="1"/>
  <c r="T19" i="13"/>
  <c r="P34" i="13"/>
  <c r="O13" i="13"/>
  <c r="O25" i="13" s="1"/>
  <c r="O19" i="13"/>
  <c r="K33" i="13"/>
  <c r="K13" i="13"/>
  <c r="K25" i="13" s="1"/>
  <c r="K19" i="13"/>
  <c r="T33" i="13"/>
  <c r="J44" i="13"/>
  <c r="I118" i="13"/>
  <c r="AQ44" i="13"/>
  <c r="AP118" i="13"/>
  <c r="AQ118" i="13" s="1"/>
  <c r="AO42" i="13"/>
  <c r="AO117" i="13"/>
  <c r="AO116" i="13" s="1"/>
  <c r="AJ116" i="13"/>
  <c r="AK116" i="13" s="1"/>
  <c r="AK117" i="13"/>
  <c r="AF116" i="13"/>
  <c r="AB43" i="13"/>
  <c r="AA117" i="13"/>
  <c r="W42" i="13"/>
  <c r="W117" i="13"/>
  <c r="W116" i="13" s="1"/>
  <c r="N42" i="13"/>
  <c r="N117" i="13"/>
  <c r="N116" i="13" s="1"/>
  <c r="AJ42" i="13"/>
  <c r="AK42" i="13" s="1"/>
  <c r="L42" i="13"/>
  <c r="M42" i="13" s="1"/>
  <c r="I48" i="13"/>
  <c r="AA14" i="13"/>
  <c r="AA20" i="13"/>
  <c r="AB20" i="13" s="1"/>
  <c r="AL13" i="13"/>
  <c r="AL25" i="13" s="1"/>
  <c r="AL19" i="13"/>
  <c r="Q13" i="13"/>
  <c r="Q25" i="13" s="1"/>
  <c r="Q24" i="13" s="1"/>
  <c r="Q19" i="13"/>
  <c r="Q18" i="13" s="1"/>
  <c r="H33" i="13"/>
  <c r="AQ35" i="13"/>
  <c r="AP20" i="13"/>
  <c r="AQ20" i="13" s="1"/>
  <c r="AP14" i="13"/>
  <c r="AL33" i="13"/>
  <c r="AL20" i="13"/>
  <c r="AL14" i="13"/>
  <c r="AL26" i="13" s="1"/>
  <c r="AC33" i="13"/>
  <c r="AC20" i="13"/>
  <c r="AC14" i="13"/>
  <c r="AC26" i="13" s="1"/>
  <c r="U33" i="13"/>
  <c r="V33" i="13" s="1"/>
  <c r="U20" i="13"/>
  <c r="V20" i="13" s="1"/>
  <c r="U14" i="13"/>
  <c r="L20" i="13"/>
  <c r="L14" i="13"/>
  <c r="AO19" i="13"/>
  <c r="AO13" i="13"/>
  <c r="AO25" i="13" s="1"/>
  <c r="AJ19" i="13"/>
  <c r="AJ13" i="13"/>
  <c r="AJ25" i="13" s="1"/>
  <c r="AF19" i="13"/>
  <c r="AF18" i="13" s="1"/>
  <c r="AF13" i="13"/>
  <c r="AF25" i="13" s="1"/>
  <c r="AB34" i="13"/>
  <c r="AA19" i="13"/>
  <c r="AA13" i="13"/>
  <c r="AA25" i="13" s="1"/>
  <c r="W19" i="13"/>
  <c r="W13" i="13"/>
  <c r="W25" i="13" s="1"/>
  <c r="N19" i="13"/>
  <c r="N13" i="13"/>
  <c r="N25" i="13" s="1"/>
  <c r="AJ33" i="13"/>
  <c r="AK33" i="13" s="1"/>
  <c r="L33" i="13"/>
  <c r="M33" i="13" s="1"/>
  <c r="E30" i="13"/>
  <c r="J43" i="13"/>
  <c r="I117" i="13"/>
  <c r="AN43" i="13"/>
  <c r="AM117" i="13"/>
  <c r="AI42" i="13"/>
  <c r="AI117" i="13"/>
  <c r="AI116" i="13" s="1"/>
  <c r="Z42" i="13"/>
  <c r="Z117" i="13"/>
  <c r="Z116" i="13" s="1"/>
  <c r="R42" i="13"/>
  <c r="S42" i="13" s="1"/>
  <c r="R117" i="13"/>
  <c r="AF42" i="13"/>
  <c r="I19" i="13"/>
  <c r="J19" i="13" s="1"/>
  <c r="I13" i="13"/>
  <c r="I25" i="13" s="1"/>
  <c r="W14" i="13"/>
  <c r="W26" i="13" s="1"/>
  <c r="W20" i="13"/>
  <c r="AD13" i="13"/>
  <c r="AD25" i="13" s="1"/>
  <c r="AD19" i="13"/>
  <c r="I14" i="13"/>
  <c r="I20" i="13"/>
  <c r="AO33" i="13"/>
  <c r="AO14" i="13"/>
  <c r="AO26" i="13" s="1"/>
  <c r="AO20" i="13"/>
  <c r="AG33" i="13"/>
  <c r="AH33" i="13" s="1"/>
  <c r="AG14" i="13"/>
  <c r="AG20" i="13"/>
  <c r="AH20" i="13" s="1"/>
  <c r="AB35" i="13"/>
  <c r="X14" i="13"/>
  <c r="X20" i="13"/>
  <c r="Y20" i="13" s="1"/>
  <c r="T14" i="13"/>
  <c r="T26" i="13" s="1"/>
  <c r="T20" i="13"/>
  <c r="O14" i="13"/>
  <c r="O20" i="13"/>
  <c r="K14" i="13"/>
  <c r="K26" i="13" s="1"/>
  <c r="K20" i="13"/>
  <c r="AN34" i="13"/>
  <c r="AM13" i="13"/>
  <c r="AM25" i="13" s="1"/>
  <c r="AM19" i="13"/>
  <c r="AI19" i="13"/>
  <c r="AI13" i="13"/>
  <c r="AI25" i="13" s="1"/>
  <c r="AE34" i="13"/>
  <c r="Z19" i="13"/>
  <c r="Z18" i="13" s="1"/>
  <c r="Z13" i="13"/>
  <c r="R19" i="13"/>
  <c r="R13" i="13"/>
  <c r="R25" i="13" s="1"/>
  <c r="M34" i="13"/>
  <c r="AF33" i="13"/>
  <c r="E118" i="13"/>
  <c r="AN44" i="13"/>
  <c r="S44" i="13"/>
  <c r="R118" i="13"/>
  <c r="S118" i="13" s="1"/>
  <c r="AL42" i="13"/>
  <c r="AL117" i="13"/>
  <c r="AL116" i="13" s="1"/>
  <c r="AD42" i="13"/>
  <c r="AE42" i="13" s="1"/>
  <c r="AD117" i="13"/>
  <c r="Y43" i="13"/>
  <c r="U42" i="13"/>
  <c r="V42" i="13" s="1"/>
  <c r="U117" i="13"/>
  <c r="Q42" i="13"/>
  <c r="Q117" i="13"/>
  <c r="Q116" i="13" s="1"/>
  <c r="L116" i="13"/>
  <c r="M116" i="13" s="1"/>
  <c r="M117" i="13"/>
  <c r="X42" i="13"/>
  <c r="Y42" i="13" s="1"/>
  <c r="AJ14" i="13"/>
  <c r="AJ20" i="13"/>
  <c r="AK20" i="13" s="1"/>
  <c r="N33" i="13"/>
  <c r="N14" i="13"/>
  <c r="N26" i="13" s="1"/>
  <c r="N20" i="13"/>
  <c r="U13" i="13"/>
  <c r="U25" i="13" s="1"/>
  <c r="U19" i="13"/>
  <c r="H116" i="13"/>
  <c r="AE44" i="13"/>
  <c r="AD118" i="13"/>
  <c r="AE118" i="13" s="1"/>
  <c r="AP42" i="13"/>
  <c r="AQ42" i="13" s="1"/>
  <c r="AP117" i="13"/>
  <c r="AG42" i="13"/>
  <c r="AH42" i="13" s="1"/>
  <c r="AG117" i="13"/>
  <c r="AC42" i="13"/>
  <c r="AC117" i="13"/>
  <c r="AC116" i="13" s="1"/>
  <c r="X116" i="13"/>
  <c r="Y116" i="13" s="1"/>
  <c r="Y117" i="13"/>
  <c r="P43" i="13"/>
  <c r="O117" i="13"/>
  <c r="K42" i="13"/>
  <c r="K117" i="13"/>
  <c r="K116" i="13" s="1"/>
  <c r="T42" i="13"/>
  <c r="W33" i="13"/>
  <c r="AI33" i="13"/>
  <c r="AM42" i="13"/>
  <c r="AN42" i="13" s="1"/>
  <c r="AA42" i="13"/>
  <c r="AB42" i="13" s="1"/>
  <c r="O42" i="13"/>
  <c r="P42" i="13" s="1"/>
  <c r="H42" i="13"/>
  <c r="I42" i="13"/>
  <c r="J42" i="13" s="1"/>
  <c r="F30" i="13"/>
  <c r="AM33" i="13"/>
  <c r="AN33" i="13" s="1"/>
  <c r="AA33" i="13"/>
  <c r="AB33" i="13" s="1"/>
  <c r="O33" i="13"/>
  <c r="P33" i="13" s="1"/>
  <c r="AP33" i="13"/>
  <c r="AQ33" i="13" s="1"/>
  <c r="AD33" i="13"/>
  <c r="AE33" i="13" s="1"/>
  <c r="R33" i="13"/>
  <c r="S33" i="13" s="1"/>
  <c r="P20" i="13" l="1"/>
  <c r="AI24" i="13"/>
  <c r="M20" i="13"/>
  <c r="AF24" i="13"/>
  <c r="AM122" i="13"/>
  <c r="AN122" i="13" s="1"/>
  <c r="U128" i="13"/>
  <c r="V128" i="13" s="1"/>
  <c r="Z12" i="13"/>
  <c r="Z25" i="13"/>
  <c r="Z24" i="13" s="1"/>
  <c r="J14" i="13"/>
  <c r="I26" i="13"/>
  <c r="J26" i="13" s="1"/>
  <c r="AO24" i="13"/>
  <c r="V14" i="13"/>
  <c r="U26" i="13"/>
  <c r="V26" i="13" s="1"/>
  <c r="AL24" i="13"/>
  <c r="H12" i="13"/>
  <c r="H25" i="13"/>
  <c r="H24" i="13" s="1"/>
  <c r="S14" i="13"/>
  <c r="R26" i="13"/>
  <c r="S26" i="13" s="1"/>
  <c r="V25" i="13"/>
  <c r="J25" i="13"/>
  <c r="N24" i="13"/>
  <c r="AB25" i="13"/>
  <c r="AQ14" i="13"/>
  <c r="AP26" i="13"/>
  <c r="AQ26" i="13" s="1"/>
  <c r="T24" i="13"/>
  <c r="AC24" i="13"/>
  <c r="AQ25" i="13"/>
  <c r="AE14" i="13"/>
  <c r="AD26" i="13"/>
  <c r="AE26" i="13" s="1"/>
  <c r="AK14" i="13"/>
  <c r="AJ26" i="13"/>
  <c r="AK26" i="13" s="1"/>
  <c r="S25" i="13"/>
  <c r="AN25" i="13"/>
  <c r="AH14" i="13"/>
  <c r="AG26" i="13"/>
  <c r="AH26" i="13" s="1"/>
  <c r="AE25" i="13"/>
  <c r="AK25" i="13"/>
  <c r="M14" i="13"/>
  <c r="L26" i="13"/>
  <c r="M26" i="13" s="1"/>
  <c r="AB14" i="13"/>
  <c r="AA26" i="13"/>
  <c r="AB26" i="13" s="1"/>
  <c r="P25" i="13"/>
  <c r="AN14" i="13"/>
  <c r="AM26" i="13"/>
  <c r="AN26" i="13" s="1"/>
  <c r="M25" i="13"/>
  <c r="P14" i="13"/>
  <c r="O26" i="13"/>
  <c r="P26" i="13" s="1"/>
  <c r="Y14" i="13"/>
  <c r="X26" i="13"/>
  <c r="Y26" i="13" s="1"/>
  <c r="W24" i="13"/>
  <c r="K24" i="13"/>
  <c r="Y25" i="13"/>
  <c r="AG24" i="13"/>
  <c r="AH24" i="13" s="1"/>
  <c r="AH25" i="13"/>
  <c r="J123" i="13"/>
  <c r="I122" i="13"/>
  <c r="J122" i="13" s="1"/>
  <c r="AG122" i="13"/>
  <c r="AH122" i="13" s="1"/>
  <c r="AH123" i="13"/>
  <c r="U122" i="13"/>
  <c r="V122" i="13" s="1"/>
  <c r="V123" i="13"/>
  <c r="O122" i="13"/>
  <c r="P122" i="13" s="1"/>
  <c r="AP122" i="13"/>
  <c r="AQ122" i="13" s="1"/>
  <c r="AQ123" i="13"/>
  <c r="X122" i="13"/>
  <c r="Y122" i="13" s="1"/>
  <c r="AI12" i="13"/>
  <c r="AJ122" i="13"/>
  <c r="AK122" i="13" s="1"/>
  <c r="R122" i="13"/>
  <c r="S122" i="13" s="1"/>
  <c r="S123" i="13"/>
  <c r="L128" i="13"/>
  <c r="M128" i="13" s="1"/>
  <c r="M129" i="13"/>
  <c r="AJ128" i="13"/>
  <c r="AK128" i="13" s="1"/>
  <c r="AK129" i="13"/>
  <c r="AI18" i="13"/>
  <c r="AF12" i="13"/>
  <c r="R128" i="13"/>
  <c r="S128" i="13" s="1"/>
  <c r="AD128" i="13"/>
  <c r="AE128" i="13" s="1"/>
  <c r="AG128" i="13"/>
  <c r="AH128" i="13" s="1"/>
  <c r="P129" i="13"/>
  <c r="O128" i="13"/>
  <c r="P128" i="13" s="1"/>
  <c r="AN129" i="13"/>
  <c r="AM128" i="13"/>
  <c r="AN128" i="13" s="1"/>
  <c r="X128" i="13"/>
  <c r="Y128" i="13" s="1"/>
  <c r="Y129" i="13"/>
  <c r="AB129" i="13"/>
  <c r="AA128" i="13"/>
  <c r="AB128" i="13" s="1"/>
  <c r="AP128" i="13"/>
  <c r="AQ128" i="13" s="1"/>
  <c r="E116" i="13"/>
  <c r="W12" i="13"/>
  <c r="H18" i="13"/>
  <c r="AL12" i="13"/>
  <c r="O116" i="13"/>
  <c r="P116" i="13" s="1"/>
  <c r="P117" i="13"/>
  <c r="AQ117" i="13"/>
  <c r="AP116" i="13"/>
  <c r="AQ116" i="13" s="1"/>
  <c r="E117" i="13"/>
  <c r="R12" i="13"/>
  <c r="S12" i="13" s="1"/>
  <c r="S13" i="13"/>
  <c r="AN13" i="13"/>
  <c r="AM12" i="13"/>
  <c r="AN12" i="13" s="1"/>
  <c r="AD12" i="13"/>
  <c r="AE12" i="13" s="1"/>
  <c r="AE13" i="13"/>
  <c r="AM116" i="13"/>
  <c r="AN116" i="13" s="1"/>
  <c r="AN117" i="13"/>
  <c r="N18" i="13"/>
  <c r="AB19" i="13"/>
  <c r="AA18" i="13"/>
  <c r="AB18" i="13" s="1"/>
  <c r="AK13" i="13"/>
  <c r="AJ12" i="13"/>
  <c r="AK12" i="13" s="1"/>
  <c r="Q12" i="13"/>
  <c r="AB117" i="13"/>
  <c r="AA116" i="13"/>
  <c r="AB116" i="13" s="1"/>
  <c r="K18" i="13"/>
  <c r="P13" i="13"/>
  <c r="O12" i="13"/>
  <c r="X18" i="13"/>
  <c r="Y18" i="13" s="1"/>
  <c r="Y19" i="13"/>
  <c r="AG18" i="13"/>
  <c r="AH18" i="13" s="1"/>
  <c r="AH19" i="13"/>
  <c r="L12" i="13"/>
  <c r="M13" i="13"/>
  <c r="R18" i="13"/>
  <c r="S18" i="13" s="1"/>
  <c r="S19" i="13"/>
  <c r="I18" i="13"/>
  <c r="J18" i="13" s="1"/>
  <c r="J20" i="13"/>
  <c r="AJ18" i="13"/>
  <c r="AK18" i="13" s="1"/>
  <c r="AK19" i="13"/>
  <c r="AL18" i="13"/>
  <c r="J118" i="13"/>
  <c r="F118" i="13"/>
  <c r="K12" i="13"/>
  <c r="X12" i="13"/>
  <c r="Y12" i="13" s="1"/>
  <c r="Y13" i="13"/>
  <c r="AG12" i="13"/>
  <c r="AH12" i="13" s="1"/>
  <c r="AH13" i="13"/>
  <c r="AG116" i="13"/>
  <c r="AH116" i="13" s="1"/>
  <c r="AH117" i="13"/>
  <c r="U18" i="13"/>
  <c r="V18" i="13" s="1"/>
  <c r="V19" i="13"/>
  <c r="AE117" i="13"/>
  <c r="AD116" i="13"/>
  <c r="AE116" i="13" s="1"/>
  <c r="S117" i="13"/>
  <c r="R116" i="13"/>
  <c r="S116" i="13" s="1"/>
  <c r="J117" i="13"/>
  <c r="F117" i="13"/>
  <c r="I116" i="13"/>
  <c r="W18" i="13"/>
  <c r="AO12" i="13"/>
  <c r="T18" i="13"/>
  <c r="AC18" i="13"/>
  <c r="AP18" i="13"/>
  <c r="AQ18" i="13" s="1"/>
  <c r="AQ19" i="13"/>
  <c r="U12" i="13"/>
  <c r="V12" i="13" s="1"/>
  <c r="V13" i="13"/>
  <c r="U116" i="13"/>
  <c r="V116" i="13" s="1"/>
  <c r="V117" i="13"/>
  <c r="AN19" i="13"/>
  <c r="AM18" i="13"/>
  <c r="AN18" i="13" s="1"/>
  <c r="AD18" i="13"/>
  <c r="AE18" i="13" s="1"/>
  <c r="AE19" i="13"/>
  <c r="I12" i="13"/>
  <c r="J12" i="13" s="1"/>
  <c r="J13" i="13"/>
  <c r="N12" i="13"/>
  <c r="AB13" i="13"/>
  <c r="AA12" i="13"/>
  <c r="AB12" i="13" s="1"/>
  <c r="AO18" i="13"/>
  <c r="P19" i="13"/>
  <c r="O18" i="13"/>
  <c r="T12" i="13"/>
  <c r="AC12" i="13"/>
  <c r="AP12" i="13"/>
  <c r="AQ12" i="13" s="1"/>
  <c r="AQ13" i="13"/>
  <c r="L18" i="13"/>
  <c r="M18" i="13" s="1"/>
  <c r="M19" i="13"/>
  <c r="P18" i="13" l="1"/>
  <c r="P12" i="13"/>
  <c r="AD24" i="13"/>
  <c r="AE24" i="13" s="1"/>
  <c r="I24" i="13"/>
  <c r="J24" i="13" s="1"/>
  <c r="M12" i="13"/>
  <c r="X24" i="13"/>
  <c r="Y24" i="13" s="1"/>
  <c r="AJ24" i="13"/>
  <c r="AK24" i="13" s="1"/>
  <c r="R24" i="13"/>
  <c r="S24" i="13" s="1"/>
  <c r="AP24" i="13"/>
  <c r="AQ24" i="13" s="1"/>
  <c r="L24" i="13"/>
  <c r="M24" i="13" s="1"/>
  <c r="AA24" i="13"/>
  <c r="AB24" i="13" s="1"/>
  <c r="O24" i="13"/>
  <c r="P24" i="13" s="1"/>
  <c r="AM24" i="13"/>
  <c r="AN24" i="13" s="1"/>
  <c r="U24" i="13"/>
  <c r="V24" i="13" s="1"/>
  <c r="J116" i="13"/>
  <c r="F116" i="13"/>
  <c r="F128" i="13" l="1"/>
  <c r="F129" i="13"/>
  <c r="G129" i="13" s="1"/>
  <c r="E129" i="13"/>
  <c r="F130" i="13" l="1"/>
  <c r="E130" i="13" l="1"/>
  <c r="E123" i="13" l="1"/>
  <c r="F121" i="13"/>
  <c r="G118" i="13"/>
  <c r="F124" i="13"/>
  <c r="F123" i="13"/>
  <c r="G123" i="13" s="1"/>
  <c r="F120" i="13"/>
  <c r="G120" i="13" s="1"/>
  <c r="J35" i="13"/>
  <c r="E39" i="13"/>
  <c r="F43" i="13"/>
  <c r="F44" i="13"/>
  <c r="G44" i="13" s="1"/>
  <c r="E49" i="13"/>
  <c r="J50" i="13"/>
  <c r="I111" i="13"/>
  <c r="H111" i="13"/>
  <c r="F113" i="13"/>
  <c r="G113" i="13" s="1"/>
  <c r="E113" i="13"/>
  <c r="F112" i="13"/>
  <c r="G112" i="13" s="1"/>
  <c r="E112" i="13"/>
  <c r="G15" i="13"/>
  <c r="G16" i="13"/>
  <c r="G17" i="13"/>
  <c r="F21" i="13"/>
  <c r="G21" i="13" s="1"/>
  <c r="F22" i="13"/>
  <c r="G22" i="13" s="1"/>
  <c r="F23" i="13"/>
  <c r="G23" i="13" s="1"/>
  <c r="F24" i="13"/>
  <c r="F25" i="13"/>
  <c r="G25" i="13" s="1"/>
  <c r="F26" i="13"/>
  <c r="G27" i="13"/>
  <c r="G28" i="13"/>
  <c r="G30" i="13"/>
  <c r="G31" i="13"/>
  <c r="G32" i="13"/>
  <c r="F40" i="13"/>
  <c r="G40" i="13" s="1"/>
  <c r="F41" i="13"/>
  <c r="F46" i="13"/>
  <c r="F47" i="13"/>
  <c r="G47" i="13" s="1"/>
  <c r="G29" i="13"/>
  <c r="E21" i="13"/>
  <c r="E22" i="13"/>
  <c r="E23" i="13"/>
  <c r="E24" i="13"/>
  <c r="E25" i="13"/>
  <c r="E26" i="13"/>
  <c r="E27" i="13"/>
  <c r="E28" i="13"/>
  <c r="E29" i="13"/>
  <c r="E40" i="13"/>
  <c r="E41" i="13"/>
  <c r="E44" i="13"/>
  <c r="E46" i="13"/>
  <c r="E47" i="13"/>
  <c r="G26" i="13" l="1"/>
  <c r="G24" i="13"/>
  <c r="F111" i="13"/>
  <c r="G111" i="13" s="1"/>
  <c r="J111" i="13"/>
  <c r="F49" i="13"/>
  <c r="G49" i="13" s="1"/>
  <c r="J49" i="13"/>
  <c r="F45" i="13"/>
  <c r="J45" i="13"/>
  <c r="F36" i="13"/>
  <c r="J36" i="13"/>
  <c r="F39" i="13"/>
  <c r="J39" i="13"/>
  <c r="F34" i="13"/>
  <c r="G34" i="13" s="1"/>
  <c r="J34" i="13"/>
  <c r="E38" i="13"/>
  <c r="G38" i="13" s="1"/>
  <c r="E111" i="13"/>
  <c r="G117" i="13"/>
  <c r="G46" i="13"/>
  <c r="G39" i="13"/>
  <c r="G41" i="13"/>
  <c r="H48" i="13"/>
  <c r="F119" i="13"/>
  <c r="F35" i="13"/>
  <c r="G35" i="13" s="1"/>
  <c r="F122" i="13"/>
  <c r="J48" i="13"/>
  <c r="F42" i="13"/>
  <c r="E36" i="13"/>
  <c r="E34" i="13"/>
  <c r="G36" i="13" l="1"/>
  <c r="F33" i="13"/>
  <c r="J33" i="13"/>
  <c r="F19" i="13"/>
  <c r="F13" i="13" s="1"/>
  <c r="E122" i="13"/>
  <c r="G122" i="13" s="1"/>
  <c r="E124" i="13"/>
  <c r="G124" i="13" s="1"/>
  <c r="E43" i="13" l="1"/>
  <c r="G43" i="13" s="1"/>
  <c r="E45" i="13"/>
  <c r="G45" i="13" s="1"/>
  <c r="E42" i="13" l="1"/>
  <c r="G42" i="13" s="1"/>
  <c r="E19" i="13"/>
  <c r="G19" i="13" s="1"/>
  <c r="F50" i="13" l="1"/>
  <c r="F48" i="13"/>
  <c r="F20" i="13" l="1"/>
  <c r="F14" i="13" s="1"/>
  <c r="F12" i="13" s="1"/>
  <c r="E120" i="13" l="1"/>
  <c r="E121" i="13"/>
  <c r="G121" i="13" s="1"/>
  <c r="E119" i="13" l="1"/>
  <c r="G119" i="13" s="1"/>
  <c r="G116" i="13"/>
  <c r="F18" i="13" l="1"/>
  <c r="E35" i="13"/>
  <c r="E13" i="13"/>
  <c r="G13" i="13" s="1"/>
  <c r="E33" i="13" l="1"/>
  <c r="G33" i="13" s="1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5" i="8"/>
  <c r="D5" i="8" s="1"/>
  <c r="C11" i="8"/>
  <c r="D11" i="8" s="1"/>
  <c r="C14" i="8"/>
  <c r="D14" i="8" s="1"/>
  <c r="C19" i="8"/>
  <c r="D19" i="8" s="1"/>
  <c r="C24" i="8" l="1"/>
  <c r="D24" i="8"/>
  <c r="E50" i="13" l="1"/>
  <c r="G50" i="13" s="1"/>
  <c r="G130" i="13"/>
  <c r="E128" i="13" l="1"/>
  <c r="G128" i="13" s="1"/>
  <c r="E48" i="13"/>
  <c r="G48" i="13" s="1"/>
  <c r="E14" i="13"/>
  <c r="G14" i="13" s="1"/>
  <c r="E12" i="13" l="1"/>
  <c r="G12" i="13" s="1"/>
  <c r="E20" i="13"/>
  <c r="G20" i="13" s="1"/>
  <c r="E18" i="13" l="1"/>
  <c r="G18" i="13" s="1"/>
</calcChain>
</file>

<file path=xl/sharedStrings.xml><?xml version="1.0" encoding="utf-8"?>
<sst xmlns="http://schemas.openxmlformats.org/spreadsheetml/2006/main" count="936" uniqueCount="389">
  <si>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</si>
  <si>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</si>
  <si>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</si>
  <si>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</si>
  <si>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</si>
  <si>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</si>
  <si>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</si>
  <si>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</si>
  <si>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</si>
  <si>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</si>
  <si>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</si>
  <si>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</si>
  <si>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</si>
  <si>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</si>
  <si>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</si>
  <si>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</si>
  <si>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</si>
  <si>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</si>
  <si>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</si>
  <si>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</si>
  <si>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</si>
  <si>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</si>
  <si>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</si>
  <si>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</si>
  <si>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</si>
  <si>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</si>
  <si>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</si>
  <si>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</si>
  <si>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</si>
  <si>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</si>
  <si>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</si>
  <si>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</si>
  <si>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</si>
  <si>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</si>
  <si>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</si>
  <si>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</si>
  <si>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</si>
  <si>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</si>
  <si>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</si>
  <si>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</si>
  <si>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</si>
  <si>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</si>
  <si>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</si>
  <si>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</si>
  <si>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</si>
  <si>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</si>
  <si>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</si>
  <si>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</si>
  <si>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</si>
  <si>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</si>
  <si>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</si>
  <si>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</si>
  <si>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</si>
  <si>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</si>
  <si>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</si>
  <si>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</si>
  <si>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</si>
  <si>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</si>
  <si>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</si>
  <si>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</si>
  <si>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</si>
  <si>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</si>
  <si>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</si>
  <si>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</si>
  <si>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</si>
  <si>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</si>
  <si>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</si>
  <si>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</si>
  <si>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</si>
  <si>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</si>
  <si>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</si>
  <si>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</si>
  <si>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</si>
  <si>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</si>
  <si>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</si>
  <si>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</si>
  <si>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</si>
  <si>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</si>
  <si>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</si>
  <si>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</si>
  <si>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</si>
  <si>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</si>
  <si>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</si>
  <si>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</si>
  <si>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</si>
  <si>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</si>
  <si>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</si>
  <si>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</si>
  <si>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</si>
  <si>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</si>
  <si>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</si>
  <si>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</si>
  <si>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</si>
  <si>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</si>
  <si>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</si>
  <si>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</si>
  <si>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</si>
  <si>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</si>
  <si>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</si>
  <si>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</si>
  <si>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</si>
  <si>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</si>
  <si>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</si>
  <si>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</si>
  <si>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</si>
  <si>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</si>
  <si>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</si>
  <si>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</si>
  <si>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</si>
  <si>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</si>
  <si>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</si>
  <si>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</si>
  <si>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</si>
  <si>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</si>
  <si>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</si>
  <si>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</si>
  <si>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</si>
  <si>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</si>
  <si>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</si>
  <si>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</si>
  <si>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</si>
  <si>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</si>
  <si>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</si>
  <si>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</si>
  <si>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</si>
  <si>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</si>
  <si>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</si>
  <si>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</si>
  <si>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</si>
  <si>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</si>
  <si>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</si>
  <si>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</si>
  <si>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</si>
  <si>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</si>
  <si>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</si>
  <si>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</si>
  <si>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</si>
  <si>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</si>
  <si>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</si>
  <si>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</si>
  <si>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</si>
  <si>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</si>
  <si>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</si>
  <si>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</si>
  <si>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</si>
  <si>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</si>
  <si>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</si>
  <si>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</si>
  <si>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</si>
  <si>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</si>
  <si>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</si>
  <si>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</si>
  <si>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</si>
  <si>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</si>
  <si>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</si>
  <si>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</si>
  <si>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</si>
  <si>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</si>
  <si>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</si>
  <si>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</si>
  <si>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</si>
  <si>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</si>
  <si>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</si>
  <si>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</si>
  <si>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</si>
  <si>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</si>
  <si>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</si>
  <si>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</si>
  <si>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</si>
  <si>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</si>
  <si>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</si>
  <si>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</si>
  <si>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</si>
  <si>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</si>
  <si>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</si>
  <si>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</si>
  <si>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</si>
  <si>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</si>
  <si>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</si>
  <si>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</si>
  <si>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</si>
  <si>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</si>
  <si>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</si>
  <si>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</si>
  <si>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</si>
  <si>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</si>
  <si>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</si>
  <si>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</si>
  <si>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</si>
  <si>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</si>
  <si>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</si>
  <si>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</si>
  <si>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</si>
  <si>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</si>
  <si>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</si>
  <si>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</si>
  <si>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</si>
  <si>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</si>
  <si>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</si>
  <si>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</si>
  <si>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</si>
  <si>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</si>
  <si>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</si>
  <si>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</si>
  <si>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</si>
  <si>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</si>
  <si>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</si>
  <si>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</si>
  <si>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</si>
  <si>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</si>
  <si>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</si>
  <si>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</si>
  <si>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</si>
  <si>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</si>
  <si>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</si>
  <si>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</si>
  <si>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</si>
  <si>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</si>
  <si>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</si>
  <si>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</si>
  <si>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</si>
  <si>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</si>
  <si>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</si>
  <si>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</si>
  <si>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</si>
  <si>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</si>
  <si>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</si>
  <si>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</si>
  <si>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</si>
  <si>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</si>
  <si>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</si>
  <si>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</si>
  <si>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</si>
  <si>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</si>
  <si>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</si>
  <si>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</si>
  <si>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</si>
  <si>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</si>
  <si>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</si>
  <si>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</si>
  <si>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</si>
  <si>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</si>
  <si>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</si>
  <si>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</si>
  <si>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</si>
  <si>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</si>
  <si>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</si>
  <si>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</si>
  <si>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</si>
  <si>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</si>
  <si>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</si>
  <si>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</si>
  <si>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</si>
  <si>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</si>
  <si>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</si>
  <si>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</si>
  <si>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</si>
  <si>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</si>
  <si>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</si>
  <si>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</si>
  <si>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</si>
  <si>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1.2.1.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</si>
  <si>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</si>
  <si>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</si>
  <si>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</si>
  <si>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</si>
  <si>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</si>
  <si>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</si>
  <si>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</si>
  <si>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</si>
  <si>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</si>
  <si>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</si>
  <si>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</si>
  <si>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</si>
  <si>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</si>
  <si>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</si>
  <si>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</si>
  <si>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</si>
  <si>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</si>
  <si>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</si>
  <si>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</si>
  <si>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</si>
  <si>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</si>
  <si>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</si>
  <si>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</si>
  <si>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</si>
  <si>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Наименование муниципальной составляющей проекта</t>
  </si>
  <si>
    <t>Таблица 3</t>
  </si>
  <si>
    <t>Приложение 4 к постановлению администрации района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</si>
  <si>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</si>
  <si>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</si>
  <si>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</si>
  <si>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</si>
  <si>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</si>
  <si>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</si>
  <si>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</si>
  <si>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 xml:space="preserve"> </t>
  </si>
  <si>
    <t>График (сетевой график) реализации  муниципальной программы "Обеспечение экологической безопасности в Нижневартовсом районе"</t>
  </si>
  <si>
    <t xml:space="preserve">Региональный проект «Сохранение уникальных водных объектов» </t>
  </si>
  <si>
    <t>1.3.1.</t>
  </si>
  <si>
    <t>Доля населения, вовлеченного в экологические мероприятия от общего числа жителей района (%)</t>
  </si>
  <si>
    <t>1.2.2.</t>
  </si>
  <si>
    <t>1.1</t>
  </si>
  <si>
    <t>1.2</t>
  </si>
  <si>
    <t>1.3</t>
  </si>
  <si>
    <t>управление экологии и природопользования администрации района</t>
  </si>
  <si>
    <t>Комплекс процессных мероприятий "Экологическое просвещение населения на территории района"</t>
  </si>
  <si>
    <t xml:space="preserve">Мероприятие (результат) «Реализованы эколого-просветительские мероприятия» </t>
  </si>
  <si>
    <t>Мероприятие (результат) «Организованы и проведены экологические и природоохранные мероприятия, в том числе международная экологическая акция «Спасти и сохранить»</t>
  </si>
  <si>
    <t>Комплекс процессных мероприятий «Обеспечение регулирования деятельности по обращению с твердыми коммунальными отходами»</t>
  </si>
  <si>
    <t>Мероприятие (результат) «Обеспечена реализация отдельных государственных полномочий Ханты-Мансийского автономного округа – Югры в сфере обращения с твердыми коммунальными отходами»</t>
  </si>
  <si>
    <t>Комплекс процессных мероприятий «Снижение негативного воздействия на окружающую среду»</t>
  </si>
  <si>
    <t>1.4.1.</t>
  </si>
  <si>
    <t>Ответственный исполнитель: управление экологии и природопользования администрации района</t>
  </si>
  <si>
    <t xml:space="preserve">соисполнитель:  Управление культуры и спорта администрации района
</t>
  </si>
  <si>
    <t>соисполнитель: Управление образования администрации района</t>
  </si>
  <si>
    <t>соисполнитель: Управление имущественными и земельными ресурсами администрации района</t>
  </si>
  <si>
    <t>Постановление администрации Нижневартовского района №  1318 от 07.12.2023 "Об утверждении муниципальной программы «Обеспечение экологической безопасности в Нижневартовском районе»</t>
  </si>
  <si>
    <t>управление образования администрации района</t>
  </si>
  <si>
    <t xml:space="preserve">управление образования администрации района; управление культуры и спорта администрации района
</t>
  </si>
  <si>
    <t>Управление имущественными и земельными ресурсами администрации района</t>
  </si>
  <si>
    <t>Исполнитель: главный специалист отдела природоохранных программ и мероприятий управления экологии и природопользования администрации района _________________Л.Д. Белянкина</t>
  </si>
  <si>
    <t xml:space="preserve">Целевые показатели муниципальной программы «Обеспечение экологической безопасности в Нижневартовском районе» </t>
  </si>
  <si>
    <t>Значение показателя на 2024 год</t>
  </si>
  <si>
    <t>Протяженность очищенной прибрежной полосы водных объектов (км.)</t>
  </si>
  <si>
    <t>1.4</t>
  </si>
  <si>
    <t xml:space="preserve">Количество населения, вовлеченного в мероприятия по очистке берегов водных объектов (нарастающим итогом),  (тыс. чел.)  </t>
  </si>
  <si>
    <t>по муниципальной программе Обеспечение экологической безопасноти в Нижневартовском районе</t>
  </si>
  <si>
    <t xml:space="preserve">№ структурного элемента муниципальной  программы </t>
  </si>
  <si>
    <t xml:space="preserve">план, в соответствии с постановлением №1318 от 07.12.2023 </t>
  </si>
  <si>
    <t>Наименование портфеля проектов:Экология</t>
  </si>
  <si>
    <t>иные источники финансирования</t>
  </si>
  <si>
    <t xml:space="preserve">Региональный проект «Сохранение уникальных водных объектов»
</t>
  </si>
  <si>
    <t>Протяженность очищенной прибрежной полосы водных объектов</t>
  </si>
  <si>
    <t>Количество населения, вовлеченного в мероприятия по очистке берегов водных объектов (нарастающим итогом)</t>
  </si>
  <si>
    <t>Информация о финансировании в 2024 году                    (тыс. рублей)</t>
  </si>
  <si>
    <t xml:space="preserve">бюджет автономного округа </t>
  </si>
  <si>
    <r>
      <rPr>
        <u/>
        <sz val="12"/>
        <rFont val="Times New Roman"/>
        <family val="1"/>
        <charset val="204"/>
      </rPr>
      <t>Руководитель:</t>
    </r>
    <r>
      <rPr>
        <sz val="12"/>
        <rFont val="Times New Roman"/>
        <family val="1"/>
        <charset val="204"/>
      </rPr>
      <t xml:space="preserve"> Исполняющий обязанности начальника управления экологии и природопользования администрации района ________________________А.С. Красников</t>
    </r>
  </si>
  <si>
    <r>
      <rPr>
        <u/>
        <sz val="12"/>
        <rFont val="Times New Roman"/>
        <family val="1"/>
        <charset val="204"/>
      </rPr>
      <t>Исполнитель:</t>
    </r>
    <r>
      <rPr>
        <sz val="12"/>
        <rFont val="Times New Roman"/>
        <family val="1"/>
        <charset val="204"/>
      </rPr>
      <t xml:space="preserve"> главный специалист отдела природоохранных программ и мероприятий управления экологии и природопользования администрации района _________________Л.Д. Белянкина</t>
    </r>
  </si>
  <si>
    <t>план на 2024 год</t>
  </si>
  <si>
    <t>Мероприятие (результат) «Разработана проектная документации по объекту «Рекультивация полигона твердых бытовых отходов в п. Ваховск» (всего), в том числе:</t>
  </si>
  <si>
    <t>Мероприятие (результат) «Разработаны проекты по установлению санитарно-защитных зон объектов размещения твердых коммунальных отходов:» (всего), в том числе:</t>
  </si>
  <si>
    <t xml:space="preserve">Мероприятие (результат) «Приобретена инсинераторная установка в с. Ларьяк» </t>
  </si>
  <si>
    <t>1.4.2.</t>
  </si>
  <si>
    <t xml:space="preserve">Мероприятие (результат) «Реализован План мероприятий, указанных в пункте 1 статьи 16.6, пункте 1 статьи 75.1 и пункте 1 статьи 78.2 Федерального закона от 10.01.2002 № 7-ФЗ «Об охране окружающей среды» </t>
  </si>
  <si>
    <t>1.4.2.1.</t>
  </si>
  <si>
    <t xml:space="preserve">Мероприятие (результат) «Выполнены работы по рекультивации земельного участка, расположенного в районе водозабора города Нижневартовска в водоохранной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 </t>
  </si>
  <si>
    <t>1.4.2.2</t>
  </si>
  <si>
    <t xml:space="preserve">Мероприятие (результат) «Разработана проектная документации по объекту «Рекультивация полигона твердых бытовых отходов в пгт. Новоаганск» </t>
  </si>
  <si>
    <t>1.4.2.3</t>
  </si>
  <si>
    <t>1.4.2.4</t>
  </si>
  <si>
    <t>1.4.2.4.1</t>
  </si>
  <si>
    <t xml:space="preserve">Полигон твердых бытовых отходов в с. Покур Нижневартовского района </t>
  </si>
  <si>
    <t>1.4.2.4.2</t>
  </si>
  <si>
    <t xml:space="preserve">Полигон твердых бытовых отходов в с. Охтеурье Нижневартовского района </t>
  </si>
  <si>
    <t>1.4.2.4.3</t>
  </si>
  <si>
    <t>Полигон твердых бытовых отходов в с. Большетархово Нижневартовского района</t>
  </si>
  <si>
    <t>1.4.2.4.4</t>
  </si>
  <si>
    <t xml:space="preserve">Полигон твердых бытовых отходов в с. Корлики Нижневартовского района </t>
  </si>
  <si>
    <t xml:space="preserve">Полигон твердых бытовых отходов в п. Зайцева Речка Нижневартовского района </t>
  </si>
  <si>
    <t>1.4.2.4.5</t>
  </si>
  <si>
    <t>1.4.2.5</t>
  </si>
  <si>
    <t xml:space="preserve">Мероприятие (результат) «Разработаны проекты по установлению санитарно-защитных зон для стационарного источника загрязнения атмосферного воздуха» </t>
  </si>
  <si>
    <t>1.4.2.5.1</t>
  </si>
  <si>
    <t>1.4.2.5.2</t>
  </si>
  <si>
    <t>1.4.2.5.3</t>
  </si>
  <si>
    <t>1.4.2.5.4</t>
  </si>
  <si>
    <t>1.4.2.5.5</t>
  </si>
  <si>
    <t>1.4.2.5.6</t>
  </si>
  <si>
    <t>1.4.2.5.7</t>
  </si>
  <si>
    <t xml:space="preserve">Котельная № 2, котельная № 3 п. Ваховск Нижневартовского района </t>
  </si>
  <si>
    <t>Газовая котельная п. Аган Нижневартовского района</t>
  </si>
  <si>
    <t xml:space="preserve">Котельная с. Покур Нижневартовского района </t>
  </si>
  <si>
    <t xml:space="preserve">Котельная с. Ларьяк Нижневартовского района </t>
  </si>
  <si>
    <t>Котельная п. Зайцева Речка Нижневартовского района</t>
  </si>
  <si>
    <t>Газовая котельная с. Охтеурье Нижневартовского района</t>
  </si>
  <si>
    <t xml:space="preserve">Котельная № 1, котельная № 2 с. Корлики Нижневартовского района </t>
  </si>
  <si>
    <t>1.4.2.6</t>
  </si>
  <si>
    <t xml:space="preserve">Мероприятие (результат) «Выполнены работы по ликвидации мест несанкционированного размещения отходов на территории района» </t>
  </si>
  <si>
    <t>1.4.2.7</t>
  </si>
  <si>
    <t>соисполнитель: Муниципальное казенное учреждение "Управление капитального строительства по застройке Нижневартовского района</t>
  </si>
  <si>
    <t>Муниципальное казенное учреждение "Управление капитального строительства по застройке Нижневартовского района</t>
  </si>
  <si>
    <t xml:space="preserve">управление образования; управление культуры и спорта.
</t>
  </si>
  <si>
    <t>Управление имущественными и земельными ресурсами администрации района; МКУ "УКС по застройке Нижневартовского района</t>
  </si>
  <si>
    <t>Базовый показатель на начало реализации муниципальной программы (2022)</t>
  </si>
  <si>
    <t>март 2024 год</t>
  </si>
  <si>
    <t>Ведущий специалист отдел расходов бюджета департамента финансов администрации района__________________И.А. Чернова</t>
  </si>
  <si>
    <t>Количество ликвидированных несанкционированных свалок и объектов размещения отходов, выведенных из эксплуатации (нарастающим итогом)</t>
  </si>
  <si>
    <t>В рамках реализации регионального проекта «Сохранение уникальных водных объектов» на территории Ханты-Мансийского автономного округа – Югры» за период май – сентябрь 2024 проводятся мероприятия по очистке  от бытового мусора береговой линии  в границах населенных пунктов протяженностью 43 км. В мероприятиях ежегодно принимает участие  4,859 тыс. участников.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</si>
</sst>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00"/>
    <numFmt numFmtId="171" formatCode="#,##0.000_ ;\-#,##0.000\ "/>
    <numFmt numFmtId="172" formatCode="_-* #,##0.0\ _₽_-;\-* #,##0.0\ _₽_-;_-* &quot;-&quot;?\ _₽_-;_-@_-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9"/>
      <name val="Times New Roman"/>
      <family val="1"/>
      <charset val="204"/>
    </font>
    <font>
      <sz val="20"/>
      <name val="Times New Roman"/>
      <family val="1"/>
      <charset val="204"/>
    </font>
    <font>
      <sz val="21"/>
      <color theme="1"/>
      <name val="Calibri"/>
      <family val="2"/>
      <charset val="204"/>
      <scheme val="minor"/>
    </font>
    <font>
      <b/>
      <sz val="21"/>
      <name val="Times New Roman"/>
      <family val="1"/>
      <charset val="204"/>
    </font>
    <font>
      <u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12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justify" vertical="top" wrapText="1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/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0" fontId="19" fillId="0" borderId="12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23" fillId="0" borderId="0" xfId="0" applyFont="1"/>
    <xf numFmtId="170" fontId="19" fillId="0" borderId="0" xfId="0" applyNumberFormat="1" applyFont="1"/>
    <xf numFmtId="0" fontId="19" fillId="0" borderId="0" xfId="0" applyFont="1" applyFill="1"/>
    <xf numFmtId="0" fontId="28" fillId="0" borderId="0" xfId="0" applyFont="1" applyFill="1"/>
    <xf numFmtId="0" fontId="29" fillId="0" borderId="0" xfId="0" applyFont="1" applyFill="1" applyAlignment="1">
      <alignment horizontal="justify" vertical="top" wrapText="1"/>
    </xf>
    <xf numFmtId="0" fontId="2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justify" vertical="top" wrapText="1"/>
    </xf>
    <xf numFmtId="0" fontId="23" fillId="0" borderId="1" xfId="0" applyFont="1" applyFill="1" applyBorder="1" applyAlignment="1">
      <alignment horizontal="center" vertical="top" wrapText="1"/>
    </xf>
    <xf numFmtId="171" fontId="23" fillId="0" borderId="5" xfId="0" applyNumberFormat="1" applyFont="1" applyFill="1" applyBorder="1" applyAlignment="1">
      <alignment horizontal="center" vertical="top" wrapText="1"/>
    </xf>
    <xf numFmtId="170" fontId="23" fillId="0" borderId="1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horizontal="justify" vertical="top" wrapText="1"/>
    </xf>
    <xf numFmtId="170" fontId="29" fillId="0" borderId="0" xfId="0" applyNumberFormat="1" applyFont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justify" vertical="top" wrapText="1"/>
    </xf>
    <xf numFmtId="165" fontId="20" fillId="3" borderId="0" xfId="2" applyNumberFormat="1" applyFont="1" applyFill="1" applyBorder="1" applyAlignment="1" applyProtection="1">
      <alignment vertical="center" wrapText="1"/>
    </xf>
    <xf numFmtId="165" fontId="3" fillId="3" borderId="0" xfId="2" applyNumberFormat="1" applyFont="1" applyFill="1" applyBorder="1" applyAlignment="1" applyProtection="1">
      <alignment vertical="center" wrapText="1"/>
    </xf>
    <xf numFmtId="167" fontId="3" fillId="3" borderId="0" xfId="0" applyNumberFormat="1" applyFont="1" applyFill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vertical="center"/>
    </xf>
    <xf numFmtId="0" fontId="31" fillId="3" borderId="0" xfId="0" applyFont="1" applyFill="1" applyBorder="1" applyAlignment="1" applyProtection="1">
      <alignment horizontal="left" wrapText="1"/>
    </xf>
    <xf numFmtId="165" fontId="31" fillId="0" borderId="0" xfId="0" applyNumberFormat="1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3" borderId="0" xfId="0" applyFont="1" applyFill="1" applyAlignment="1" applyProtection="1">
      <alignment vertical="center"/>
    </xf>
    <xf numFmtId="165" fontId="31" fillId="3" borderId="0" xfId="2" applyNumberFormat="1" applyFont="1" applyFill="1" applyBorder="1" applyAlignment="1" applyProtection="1">
      <alignment vertical="center" wrapText="1"/>
    </xf>
    <xf numFmtId="165" fontId="31" fillId="0" borderId="0" xfId="2" applyNumberFormat="1" applyFont="1" applyFill="1" applyBorder="1" applyAlignment="1" applyProtection="1">
      <alignment vertical="center" wrapText="1"/>
    </xf>
    <xf numFmtId="0" fontId="32" fillId="0" borderId="0" xfId="0" applyFont="1" applyFill="1" applyAlignment="1" applyProtection="1">
      <alignment vertical="center"/>
    </xf>
    <xf numFmtId="169" fontId="32" fillId="0" borderId="0" xfId="0" applyNumberFormat="1" applyFont="1" applyFill="1" applyAlignment="1" applyProtection="1">
      <alignment vertical="center"/>
    </xf>
    <xf numFmtId="169" fontId="32" fillId="0" borderId="0" xfId="0" applyNumberFormat="1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right" vertical="center"/>
    </xf>
    <xf numFmtId="0" fontId="32" fillId="3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left"/>
    </xf>
    <xf numFmtId="0" fontId="32" fillId="3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center" vertical="top"/>
    </xf>
    <xf numFmtId="0" fontId="34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23" fillId="0" borderId="1" xfId="0" applyFont="1" applyFill="1" applyBorder="1" applyAlignment="1">
      <alignment horizontal="justify" vertical="top" wrapText="1"/>
    </xf>
    <xf numFmtId="0" fontId="34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10" fontId="19" fillId="3" borderId="1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1" fontId="19" fillId="3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0" fontId="18" fillId="7" borderId="1" xfId="0" applyFont="1" applyFill="1" applyBorder="1" applyAlignment="1" applyProtection="1">
      <alignment horizontal="left" vertical="center" wrapText="1"/>
    </xf>
    <xf numFmtId="169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2" applyNumberFormat="1" applyFont="1" applyFill="1" applyBorder="1" applyAlignment="1" applyProtection="1">
      <alignment horizontal="right" vertical="center" wrapText="1"/>
    </xf>
    <xf numFmtId="169" fontId="19" fillId="4" borderId="1" xfId="2" applyNumberFormat="1" applyFont="1" applyFill="1" applyBorder="1" applyAlignment="1" applyProtection="1">
      <alignment horizontal="right" vertical="center" wrapText="1"/>
    </xf>
    <xf numFmtId="165" fontId="18" fillId="6" borderId="1" xfId="2" applyNumberFormat="1" applyFont="1" applyFill="1" applyBorder="1" applyAlignment="1" applyProtection="1">
      <alignment horizontal="right" vertical="center" wrapText="1"/>
    </xf>
    <xf numFmtId="165" fontId="19" fillId="5" borderId="1" xfId="2" applyNumberFormat="1" applyFont="1" applyFill="1" applyBorder="1" applyAlignment="1" applyProtection="1">
      <alignment horizontal="right" vertical="center" wrapText="1"/>
    </xf>
    <xf numFmtId="169" fontId="18" fillId="7" borderId="1" xfId="2" applyNumberFormat="1" applyFont="1" applyFill="1" applyBorder="1" applyAlignment="1" applyProtection="1">
      <alignment horizontal="right" vertical="center" wrapText="1"/>
    </xf>
    <xf numFmtId="165" fontId="18" fillId="7" borderId="1" xfId="2" applyNumberFormat="1" applyFont="1" applyFill="1" applyBorder="1" applyAlignment="1" applyProtection="1">
      <alignment horizontal="right" vertical="center" wrapText="1"/>
    </xf>
    <xf numFmtId="165" fontId="19" fillId="4" borderId="1" xfId="2" applyNumberFormat="1" applyFont="1" applyFill="1" applyBorder="1" applyAlignment="1" applyProtection="1">
      <alignment horizontal="right" vertical="center" wrapText="1"/>
    </xf>
    <xf numFmtId="0" fontId="23" fillId="0" borderId="1" xfId="0" applyFont="1" applyBorder="1" applyAlignment="1">
      <alignment vertical="center" wrapText="1"/>
    </xf>
    <xf numFmtId="1" fontId="19" fillId="0" borderId="1" xfId="2" applyNumberFormat="1" applyFont="1" applyFill="1" applyBorder="1" applyAlignment="1" applyProtection="1">
      <alignment horizontal="right" vertical="center" wrapText="1"/>
    </xf>
    <xf numFmtId="1" fontId="18" fillId="7" borderId="1" xfId="2" applyNumberFormat="1" applyFont="1" applyFill="1" applyBorder="1" applyAlignment="1" applyProtection="1">
      <alignment horizontal="right" vertical="center" wrapText="1"/>
    </xf>
    <xf numFmtId="165" fontId="18" fillId="7" borderId="1" xfId="0" applyNumberFormat="1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1" fontId="23" fillId="0" borderId="1" xfId="0" applyNumberFormat="1" applyFont="1" applyFill="1" applyBorder="1" applyAlignment="1">
      <alignment horizontal="center" vertical="top" wrapText="1"/>
    </xf>
    <xf numFmtId="169" fontId="18" fillId="7" borderId="1" xfId="2" applyNumberFormat="1" applyFont="1" applyFill="1" applyBorder="1" applyAlignment="1">
      <alignment horizontal="right" vertical="center" wrapText="1"/>
    </xf>
    <xf numFmtId="169" fontId="19" fillId="0" borderId="1" xfId="2" applyNumberFormat="1" applyFont="1" applyBorder="1" applyAlignment="1">
      <alignment horizontal="right" vertical="center" wrapText="1"/>
    </xf>
    <xf numFmtId="0" fontId="18" fillId="7" borderId="1" xfId="0" applyFont="1" applyFill="1" applyBorder="1" applyAlignment="1">
      <alignment horizontal="left" vertical="center" wrapText="1"/>
    </xf>
    <xf numFmtId="1" fontId="19" fillId="0" borderId="1" xfId="2" applyNumberFormat="1" applyFont="1" applyBorder="1" applyAlignment="1">
      <alignment horizontal="right" vertical="center" wrapText="1"/>
    </xf>
    <xf numFmtId="165" fontId="19" fillId="0" borderId="1" xfId="2" applyNumberFormat="1" applyFont="1" applyBorder="1" applyAlignment="1">
      <alignment horizontal="right" vertical="center" wrapText="1"/>
    </xf>
    <xf numFmtId="165" fontId="18" fillId="7" borderId="1" xfId="2" applyNumberFormat="1" applyFont="1" applyFill="1" applyBorder="1" applyAlignment="1">
      <alignment horizontal="right" vertical="center" wrapText="1"/>
    </xf>
    <xf numFmtId="0" fontId="31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 wrapText="1"/>
    </xf>
    <xf numFmtId="0" fontId="3" fillId="7" borderId="0" xfId="0" applyFont="1" applyFill="1" applyBorder="1" applyAlignment="1" applyProtection="1">
      <alignment vertical="center"/>
    </xf>
    <xf numFmtId="166" fontId="18" fillId="6" borderId="1" xfId="2" applyNumberFormat="1" applyFont="1" applyFill="1" applyBorder="1" applyAlignment="1" applyProtection="1">
      <alignment horizontal="right" vertical="center" wrapText="1"/>
    </xf>
    <xf numFmtId="166" fontId="19" fillId="5" borderId="1" xfId="2" applyNumberFormat="1" applyFont="1" applyFill="1" applyBorder="1" applyAlignment="1" applyProtection="1">
      <alignment horizontal="right" vertical="center" wrapText="1"/>
    </xf>
    <xf numFmtId="166" fontId="18" fillId="7" borderId="1" xfId="2" applyNumberFormat="1" applyFont="1" applyFill="1" applyBorder="1" applyAlignment="1" applyProtection="1">
      <alignment horizontal="right" vertical="center" wrapText="1"/>
    </xf>
    <xf numFmtId="166" fontId="19" fillId="0" borderId="1" xfId="2" applyNumberFormat="1" applyFont="1" applyFill="1" applyBorder="1" applyAlignment="1" applyProtection="1">
      <alignment horizontal="right" vertical="center" wrapText="1"/>
    </xf>
    <xf numFmtId="0" fontId="1" fillId="7" borderId="0" xfId="0" applyFont="1" applyFill="1" applyBorder="1" applyAlignment="1" applyProtection="1">
      <alignment vertical="center"/>
    </xf>
    <xf numFmtId="169" fontId="18" fillId="0" borderId="1" xfId="2" applyNumberFormat="1" applyFont="1" applyFill="1" applyBorder="1" applyAlignment="1" applyProtection="1">
      <alignment horizontal="right" vertical="center" wrapText="1"/>
    </xf>
    <xf numFmtId="0" fontId="32" fillId="0" borderId="0" xfId="0" applyFont="1" applyFill="1" applyBorder="1" applyAlignment="1" applyProtection="1">
      <alignment wrapText="1"/>
    </xf>
    <xf numFmtId="0" fontId="23" fillId="0" borderId="5" xfId="0" applyFont="1" applyFill="1" applyBorder="1" applyAlignment="1">
      <alignment horizontal="justify" vertical="center"/>
    </xf>
    <xf numFmtId="49" fontId="19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0" applyNumberFormat="1" applyFont="1" applyFill="1" applyBorder="1" applyAlignment="1" applyProtection="1">
      <alignment horizontal="center" vertical="top" wrapText="1"/>
      <protection locked="0"/>
    </xf>
    <xf numFmtId="171" fontId="19" fillId="0" borderId="1" xfId="2" applyNumberFormat="1" applyFont="1" applyFill="1" applyBorder="1" applyAlignment="1">
      <alignment horizontal="center" vertical="top" wrapText="1"/>
    </xf>
    <xf numFmtId="171" fontId="19" fillId="0" borderId="10" xfId="2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" fontId="19" fillId="0" borderId="5" xfId="0" applyNumberFormat="1" applyFont="1" applyFill="1" applyBorder="1" applyAlignment="1" applyProtection="1">
      <alignment horizontal="center" vertical="top" wrapText="1"/>
    </xf>
    <xf numFmtId="1" fontId="19" fillId="0" borderId="17" xfId="2" applyNumberFormat="1" applyFont="1" applyFill="1" applyBorder="1" applyAlignment="1">
      <alignment horizontal="center" vertical="top" wrapText="1"/>
    </xf>
    <xf numFmtId="1" fontId="23" fillId="0" borderId="5" xfId="0" applyNumberFormat="1" applyFont="1" applyFill="1" applyBorder="1" applyAlignment="1">
      <alignment horizontal="center" vertical="top" wrapText="1"/>
    </xf>
    <xf numFmtId="0" fontId="19" fillId="0" borderId="5" xfId="0" applyFont="1" applyFill="1" applyBorder="1"/>
    <xf numFmtId="0" fontId="19" fillId="8" borderId="12" xfId="0" applyFont="1" applyFill="1" applyBorder="1" applyAlignment="1">
      <alignment horizontal="center" vertical="top" wrapText="1"/>
    </xf>
    <xf numFmtId="1" fontId="19" fillId="8" borderId="5" xfId="2" applyNumberFormat="1" applyFont="1" applyFill="1" applyBorder="1" applyAlignment="1">
      <alignment horizontal="center" vertical="top" wrapText="1"/>
    </xf>
    <xf numFmtId="1" fontId="19" fillId="8" borderId="1" xfId="2" applyNumberFormat="1" applyFont="1" applyFill="1" applyBorder="1" applyAlignment="1">
      <alignment horizontal="center" vertical="top" wrapText="1"/>
    </xf>
    <xf numFmtId="1" fontId="19" fillId="8" borderId="10" xfId="2" applyNumberFormat="1" applyFont="1" applyFill="1" applyBorder="1" applyAlignment="1">
      <alignment horizontal="center" vertical="top" wrapText="1"/>
    </xf>
    <xf numFmtId="0" fontId="23" fillId="8" borderId="1" xfId="0" applyFont="1" applyFill="1" applyBorder="1" applyAlignment="1">
      <alignment horizontal="center" vertical="top" wrapText="1"/>
    </xf>
    <xf numFmtId="170" fontId="23" fillId="8" borderId="1" xfId="0" applyNumberFormat="1" applyFont="1" applyFill="1" applyBorder="1" applyAlignment="1">
      <alignment horizontal="center" vertical="top" wrapText="1"/>
    </xf>
    <xf numFmtId="0" fontId="19" fillId="9" borderId="12" xfId="0" applyFont="1" applyFill="1" applyBorder="1" applyAlignment="1">
      <alignment horizontal="center" vertical="top" wrapText="1"/>
    </xf>
    <xf numFmtId="1" fontId="19" fillId="9" borderId="5" xfId="2" applyNumberFormat="1" applyFont="1" applyFill="1" applyBorder="1" applyAlignment="1">
      <alignment horizontal="center" vertical="top" wrapText="1"/>
    </xf>
    <xf numFmtId="1" fontId="19" fillId="9" borderId="1" xfId="2" applyNumberFormat="1" applyFont="1" applyFill="1" applyBorder="1" applyAlignment="1">
      <alignment horizontal="center" vertical="top" wrapText="1"/>
    </xf>
    <xf numFmtId="1" fontId="19" fillId="9" borderId="10" xfId="2" applyNumberFormat="1" applyFont="1" applyFill="1" applyBorder="1" applyAlignment="1">
      <alignment horizontal="center" vertical="top" wrapText="1"/>
    </xf>
    <xf numFmtId="170" fontId="23" fillId="9" borderId="1" xfId="0" applyNumberFormat="1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>
      <alignment horizontal="left"/>
    </xf>
    <xf numFmtId="165" fontId="19" fillId="3" borderId="0" xfId="2" applyNumberFormat="1" applyFont="1" applyFill="1" applyBorder="1" applyAlignment="1" applyProtection="1">
      <alignment vertical="center" wrapText="1"/>
    </xf>
    <xf numFmtId="165" fontId="19" fillId="0" borderId="0" xfId="2" applyNumberFormat="1" applyFont="1" applyFill="1" applyBorder="1" applyAlignment="1" applyProtection="1">
      <alignment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right" vertical="center"/>
    </xf>
    <xf numFmtId="0" fontId="19" fillId="3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3" borderId="0" xfId="0" applyFont="1" applyFill="1" applyBorder="1" applyAlignment="1" applyProtection="1">
      <alignment vertical="center"/>
    </xf>
    <xf numFmtId="0" fontId="18" fillId="10" borderId="1" xfId="0" applyFont="1" applyFill="1" applyBorder="1" applyAlignment="1" applyProtection="1">
      <alignment horizontal="left" vertical="center" wrapText="1"/>
    </xf>
    <xf numFmtId="166" fontId="18" fillId="10" borderId="1" xfId="2" applyNumberFormat="1" applyFont="1" applyFill="1" applyBorder="1" applyAlignment="1" applyProtection="1">
      <alignment horizontal="right" vertical="center" wrapText="1"/>
    </xf>
    <xf numFmtId="165" fontId="18" fillId="10" borderId="1" xfId="2" applyNumberFormat="1" applyFont="1" applyFill="1" applyBorder="1" applyAlignment="1" applyProtection="1">
      <alignment horizontal="right" vertical="center" wrapText="1"/>
    </xf>
    <xf numFmtId="0" fontId="3" fillId="10" borderId="0" xfId="0" applyFont="1" applyFill="1" applyBorder="1" applyAlignment="1" applyProtection="1">
      <alignment vertical="center"/>
    </xf>
    <xf numFmtId="0" fontId="18" fillId="11" borderId="1" xfId="0" applyFont="1" applyFill="1" applyBorder="1" applyAlignment="1" applyProtection="1">
      <alignment horizontal="left" vertical="center" wrapText="1"/>
    </xf>
    <xf numFmtId="166" fontId="18" fillId="11" borderId="1" xfId="2" applyNumberFormat="1" applyFont="1" applyFill="1" applyBorder="1" applyAlignment="1" applyProtection="1">
      <alignment horizontal="right" vertical="center" wrapText="1"/>
    </xf>
    <xf numFmtId="165" fontId="18" fillId="11" borderId="1" xfId="2" applyNumberFormat="1" applyFont="1" applyFill="1" applyBorder="1" applyAlignment="1" applyProtection="1">
      <alignment horizontal="right" vertical="center" wrapText="1"/>
    </xf>
    <xf numFmtId="0" fontId="3" fillId="11" borderId="0" xfId="0" applyFont="1" applyFill="1" applyBorder="1" applyAlignment="1" applyProtection="1">
      <alignment vertical="center"/>
    </xf>
    <xf numFmtId="172" fontId="3" fillId="0" borderId="0" xfId="0" applyNumberFormat="1" applyFont="1" applyFill="1" applyAlignment="1" applyProtection="1">
      <alignment horizontal="right" vertical="center"/>
    </xf>
    <xf numFmtId="165" fontId="19" fillId="8" borderId="5" xfId="2" applyNumberFormat="1" applyFont="1" applyFill="1" applyBorder="1" applyAlignment="1">
      <alignment horizontal="center" vertical="top" wrapText="1"/>
    </xf>
    <xf numFmtId="165" fontId="19" fillId="9" borderId="5" xfId="2" applyNumberFormat="1" applyFont="1" applyFill="1" applyBorder="1" applyAlignment="1">
      <alignment horizontal="center" vertical="top" wrapText="1"/>
    </xf>
    <xf numFmtId="165" fontId="19" fillId="9" borderId="10" xfId="2" applyNumberFormat="1" applyFont="1" applyFill="1" applyBorder="1" applyAlignment="1">
      <alignment horizontal="center" vertical="top" wrapText="1"/>
    </xf>
    <xf numFmtId="165" fontId="19" fillId="8" borderId="10" xfId="2" applyNumberFormat="1" applyFont="1" applyFill="1" applyBorder="1" applyAlignment="1">
      <alignment horizontal="center" vertical="top" wrapText="1"/>
    </xf>
    <xf numFmtId="165" fontId="23" fillId="8" borderId="10" xfId="2" applyNumberFormat="1" applyFont="1" applyFill="1" applyBorder="1" applyAlignment="1">
      <alignment horizontal="center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49" fontId="18" fillId="5" borderId="1" xfId="0" applyNumberFormat="1" applyFont="1" applyFill="1" applyBorder="1" applyAlignment="1" applyProtection="1">
      <alignment horizontal="center" vertical="top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165" fontId="19" fillId="5" borderId="1" xfId="0" applyNumberFormat="1" applyFont="1" applyFill="1" applyBorder="1" applyAlignment="1" applyProtection="1">
      <alignment horizontal="left" vertical="top" wrapText="1"/>
    </xf>
    <xf numFmtId="49" fontId="19" fillId="10" borderId="1" xfId="0" applyNumberFormat="1" applyFont="1" applyFill="1" applyBorder="1" applyAlignment="1" applyProtection="1">
      <alignment horizontal="center" vertical="top" wrapText="1"/>
    </xf>
    <xf numFmtId="0" fontId="0" fillId="1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left" vertical="top" wrapText="1"/>
    </xf>
    <xf numFmtId="0" fontId="21" fillId="0" borderId="1" xfId="0" applyFont="1" applyBorder="1" applyAlignment="1">
      <alignment horizontal="left" vertical="top"/>
    </xf>
    <xf numFmtId="165" fontId="19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/>
    <xf numFmtId="165" fontId="19" fillId="0" borderId="1" xfId="0" applyNumberFormat="1" applyFont="1" applyFill="1" applyBorder="1" applyAlignment="1" applyProtection="1">
      <alignment horizontal="left" vertical="top"/>
    </xf>
    <xf numFmtId="165" fontId="19" fillId="0" borderId="1" xfId="0" applyNumberFormat="1" applyFont="1" applyFill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horizontal="left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1" xfId="0" applyFont="1" applyFill="1" applyBorder="1"/>
    <xf numFmtId="165" fontId="19" fillId="3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34" fillId="0" borderId="0" xfId="0" applyFont="1" applyFill="1" applyAlignment="1" applyProtection="1">
      <alignment horizontal="center" vertical="top" wrapText="1"/>
    </xf>
    <xf numFmtId="0" fontId="34" fillId="0" borderId="6" xfId="0" applyFont="1" applyFill="1" applyBorder="1" applyAlignment="1" applyProtection="1">
      <alignment horizontal="center" vertical="center"/>
    </xf>
    <xf numFmtId="0" fontId="34" fillId="0" borderId="1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top"/>
    </xf>
    <xf numFmtId="0" fontId="33" fillId="0" borderId="0" xfId="0" applyFont="1" applyAlignment="1">
      <alignment horizontal="center" vertical="top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49" fontId="19" fillId="11" borderId="1" xfId="0" applyNumberFormat="1" applyFont="1" applyFill="1" applyBorder="1" applyAlignment="1" applyProtection="1">
      <alignment horizontal="center" vertical="top" wrapText="1"/>
    </xf>
    <xf numFmtId="0" fontId="0" fillId="11" borderId="1" xfId="0" applyFont="1" applyFill="1" applyBorder="1" applyAlignment="1">
      <alignment horizontal="center" vertical="top" wrapText="1"/>
    </xf>
    <xf numFmtId="3" fontId="19" fillId="0" borderId="19" xfId="0" applyNumberFormat="1" applyFont="1" applyBorder="1" applyAlignment="1">
      <alignment horizontal="center" vertical="top" wrapText="1"/>
    </xf>
    <xf numFmtId="3" fontId="19" fillId="0" borderId="21" xfId="0" applyNumberFormat="1" applyFont="1" applyBorder="1" applyAlignment="1">
      <alignment horizontal="center" vertical="top" wrapText="1"/>
    </xf>
    <xf numFmtId="3" fontId="19" fillId="0" borderId="18" xfId="0" applyNumberFormat="1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20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19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13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4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top"/>
    </xf>
    <xf numFmtId="0" fontId="25" fillId="0" borderId="1" xfId="3" applyFont="1" applyFill="1" applyBorder="1" applyAlignment="1">
      <alignment horizontal="left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16" fillId="0" borderId="8" xfId="3" applyNumberFormat="1" applyFont="1" applyFill="1" applyBorder="1" applyAlignment="1">
      <alignment horizontal="center" vertical="top" wrapText="1"/>
    </xf>
    <xf numFmtId="49" fontId="16" fillId="0" borderId="5" xfId="3" applyNumberFormat="1" applyFont="1" applyFill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89" t="s">
        <v>39</v>
      </c>
      <c r="B1" s="290"/>
      <c r="C1" s="291" t="s">
        <v>40</v>
      </c>
      <c r="D1" s="283" t="s">
        <v>44</v>
      </c>
      <c r="E1" s="284"/>
      <c r="F1" s="285"/>
      <c r="G1" s="283" t="s">
        <v>17</v>
      </c>
      <c r="H1" s="284"/>
      <c r="I1" s="285"/>
      <c r="J1" s="283" t="s">
        <v>18</v>
      </c>
      <c r="K1" s="284"/>
      <c r="L1" s="285"/>
      <c r="M1" s="283" t="s">
        <v>22</v>
      </c>
      <c r="N1" s="284"/>
      <c r="O1" s="285"/>
      <c r="P1" s="286" t="s">
        <v>23</v>
      </c>
      <c r="Q1" s="287"/>
      <c r="R1" s="283" t="s">
        <v>24</v>
      </c>
      <c r="S1" s="284"/>
      <c r="T1" s="285"/>
      <c r="U1" s="283" t="s">
        <v>25</v>
      </c>
      <c r="V1" s="284"/>
      <c r="W1" s="285"/>
      <c r="X1" s="286" t="s">
        <v>26</v>
      </c>
      <c r="Y1" s="288"/>
      <c r="Z1" s="287"/>
      <c r="AA1" s="286" t="s">
        <v>27</v>
      </c>
      <c r="AB1" s="287"/>
      <c r="AC1" s="283" t="s">
        <v>28</v>
      </c>
      <c r="AD1" s="284"/>
      <c r="AE1" s="285"/>
      <c r="AF1" s="283" t="s">
        <v>29</v>
      </c>
      <c r="AG1" s="284"/>
      <c r="AH1" s="285"/>
      <c r="AI1" s="283" t="s">
        <v>30</v>
      </c>
      <c r="AJ1" s="284"/>
      <c r="AK1" s="285"/>
      <c r="AL1" s="286" t="s">
        <v>31</v>
      </c>
      <c r="AM1" s="287"/>
      <c r="AN1" s="283" t="s">
        <v>32</v>
      </c>
      <c r="AO1" s="284"/>
      <c r="AP1" s="285"/>
      <c r="AQ1" s="283" t="s">
        <v>33</v>
      </c>
      <c r="AR1" s="284"/>
      <c r="AS1" s="285"/>
      <c r="AT1" s="283" t="s">
        <v>34</v>
      </c>
      <c r="AU1" s="284"/>
      <c r="AV1" s="285"/>
    </row>
    <row r="2" spans="1:48" ht="39" customHeight="1">
      <c r="A2" s="290"/>
      <c r="B2" s="290"/>
      <c r="C2" s="291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91" t="s">
        <v>82</v>
      </c>
      <c r="B3" s="29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91"/>
      <c r="B4" s="29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91"/>
      <c r="B5" s="29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91"/>
      <c r="B6" s="29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91"/>
      <c r="B7" s="29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91"/>
      <c r="B8" s="29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91"/>
      <c r="B9" s="29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92" t="s">
        <v>57</v>
      </c>
      <c r="B1" s="292"/>
      <c r="C1" s="292"/>
      <c r="D1" s="292"/>
      <c r="E1" s="292"/>
    </row>
    <row r="2" spans="1:5">
      <c r="A2" s="12"/>
      <c r="B2" s="12"/>
      <c r="C2" s="12"/>
      <c r="D2" s="12"/>
      <c r="E2" s="12"/>
    </row>
    <row r="3" spans="1:5">
      <c r="A3" s="293" t="s">
        <v>129</v>
      </c>
      <c r="B3" s="293"/>
      <c r="C3" s="293"/>
      <c r="D3" s="293"/>
      <c r="E3" s="293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94" t="s">
        <v>78</v>
      </c>
      <c r="B26" s="294"/>
      <c r="C26" s="294"/>
      <c r="D26" s="294"/>
      <c r="E26" s="294"/>
    </row>
    <row r="27" spans="1:5">
      <c r="A27" s="28"/>
      <c r="B27" s="28"/>
      <c r="C27" s="28"/>
      <c r="D27" s="28"/>
      <c r="E27" s="28"/>
    </row>
    <row r="28" spans="1:5">
      <c r="A28" s="294" t="s">
        <v>79</v>
      </c>
      <c r="B28" s="294"/>
      <c r="C28" s="294"/>
      <c r="D28" s="294"/>
      <c r="E28" s="294"/>
    </row>
    <row r="29" spans="1:5">
      <c r="A29" s="294"/>
      <c r="B29" s="294"/>
      <c r="C29" s="294"/>
      <c r="D29" s="294"/>
      <c r="E29" s="294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17" t="s">
        <v>45</v>
      </c>
      <c r="C3" s="317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305" t="s">
        <v>1</v>
      </c>
      <c r="B5" s="300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305"/>
      <c r="B6" s="300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305"/>
      <c r="B7" s="300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305" t="s">
        <v>3</v>
      </c>
      <c r="B8" s="300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18" t="s">
        <v>204</v>
      </c>
      <c r="N8" s="319"/>
      <c r="O8" s="320"/>
      <c r="P8" s="56"/>
      <c r="Q8" s="56"/>
    </row>
    <row r="9" spans="1:256" ht="33.950000000000003" customHeight="1">
      <c r="A9" s="305"/>
      <c r="B9" s="300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305" t="s">
        <v>4</v>
      </c>
      <c r="B10" s="300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305"/>
      <c r="B11" s="300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305" t="s">
        <v>5</v>
      </c>
      <c r="B12" s="300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305"/>
      <c r="B13" s="300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305" t="s">
        <v>9</v>
      </c>
      <c r="B14" s="300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305"/>
      <c r="B15" s="300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01"/>
      <c r="AJ16" s="301"/>
      <c r="AK16" s="301"/>
      <c r="AZ16" s="301"/>
      <c r="BA16" s="301"/>
      <c r="BB16" s="301"/>
      <c r="BQ16" s="301"/>
      <c r="BR16" s="301"/>
      <c r="BS16" s="301"/>
      <c r="CH16" s="301"/>
      <c r="CI16" s="301"/>
      <c r="CJ16" s="301"/>
      <c r="CY16" s="301"/>
      <c r="CZ16" s="301"/>
      <c r="DA16" s="301"/>
      <c r="DP16" s="301"/>
      <c r="DQ16" s="301"/>
      <c r="DR16" s="301"/>
      <c r="EG16" s="301"/>
      <c r="EH16" s="301"/>
      <c r="EI16" s="301"/>
      <c r="EX16" s="301"/>
      <c r="EY16" s="301"/>
      <c r="EZ16" s="301"/>
      <c r="FO16" s="301"/>
      <c r="FP16" s="301"/>
      <c r="FQ16" s="301"/>
      <c r="GF16" s="301"/>
      <c r="GG16" s="301"/>
      <c r="GH16" s="301"/>
      <c r="GW16" s="301"/>
      <c r="GX16" s="301"/>
      <c r="GY16" s="301"/>
      <c r="HN16" s="301"/>
      <c r="HO16" s="301"/>
      <c r="HP16" s="301"/>
      <c r="IE16" s="301"/>
      <c r="IF16" s="301"/>
      <c r="IG16" s="301"/>
      <c r="IV16" s="301"/>
    </row>
    <row r="17" spans="1:17" ht="320.25" customHeight="1">
      <c r="A17" s="305" t="s">
        <v>6</v>
      </c>
      <c r="B17" s="300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305"/>
      <c r="B18" s="300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05" t="s">
        <v>7</v>
      </c>
      <c r="B19" s="300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305"/>
      <c r="B20" s="300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05" t="s">
        <v>8</v>
      </c>
      <c r="B21" s="300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305"/>
      <c r="B22" s="300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10" t="s">
        <v>14</v>
      </c>
      <c r="B23" s="306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11"/>
      <c r="B24" s="306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09" t="s">
        <v>15</v>
      </c>
      <c r="B25" s="306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309"/>
      <c r="B26" s="306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05" t="s">
        <v>93</v>
      </c>
      <c r="B31" s="300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305"/>
      <c r="B32" s="300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05" t="s">
        <v>95</v>
      </c>
      <c r="B34" s="300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05"/>
      <c r="B35" s="300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14" t="s">
        <v>97</v>
      </c>
      <c r="B36" s="307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15"/>
      <c r="B37" s="308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05" t="s">
        <v>99</v>
      </c>
      <c r="B39" s="300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02" t="s">
        <v>246</v>
      </c>
      <c r="I39" s="303"/>
      <c r="J39" s="303"/>
      <c r="K39" s="303"/>
      <c r="L39" s="303"/>
      <c r="M39" s="303"/>
      <c r="N39" s="303"/>
      <c r="O39" s="304"/>
      <c r="P39" s="55" t="s">
        <v>188</v>
      </c>
      <c r="Q39" s="56"/>
    </row>
    <row r="40" spans="1:17" ht="39.950000000000003" customHeight="1">
      <c r="A40" s="305" t="s">
        <v>10</v>
      </c>
      <c r="B40" s="300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05" t="s">
        <v>100</v>
      </c>
      <c r="B41" s="300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305"/>
      <c r="B42" s="300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05" t="s">
        <v>102</v>
      </c>
      <c r="B43" s="300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97" t="s">
        <v>191</v>
      </c>
      <c r="H43" s="298"/>
      <c r="I43" s="298"/>
      <c r="J43" s="298"/>
      <c r="K43" s="298"/>
      <c r="L43" s="298"/>
      <c r="M43" s="298"/>
      <c r="N43" s="298"/>
      <c r="O43" s="299"/>
      <c r="P43" s="56"/>
      <c r="Q43" s="56"/>
    </row>
    <row r="44" spans="1:17" ht="39.950000000000003" customHeight="1">
      <c r="A44" s="305"/>
      <c r="B44" s="300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05" t="s">
        <v>104</v>
      </c>
      <c r="B45" s="300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305" t="s">
        <v>12</v>
      </c>
      <c r="B46" s="300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12" t="s">
        <v>107</v>
      </c>
      <c r="B47" s="307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13"/>
      <c r="B48" s="308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12" t="s">
        <v>108</v>
      </c>
      <c r="B49" s="307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13"/>
      <c r="B50" s="308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05" t="s">
        <v>110</v>
      </c>
      <c r="B51" s="300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305"/>
      <c r="B52" s="300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05" t="s">
        <v>113</v>
      </c>
      <c r="B53" s="300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305"/>
      <c r="B54" s="300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05" t="s">
        <v>114</v>
      </c>
      <c r="B55" s="300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05"/>
      <c r="B56" s="300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05" t="s">
        <v>116</v>
      </c>
      <c r="B57" s="300" t="s">
        <v>117</v>
      </c>
      <c r="C57" s="53" t="s">
        <v>20</v>
      </c>
      <c r="D57" s="93" t="s">
        <v>234</v>
      </c>
      <c r="E57" s="92"/>
      <c r="F57" s="92" t="s">
        <v>235</v>
      </c>
      <c r="G57" s="321" t="s">
        <v>232</v>
      </c>
      <c r="H57" s="321"/>
      <c r="I57" s="92" t="s">
        <v>236</v>
      </c>
      <c r="J57" s="92" t="s">
        <v>237</v>
      </c>
      <c r="K57" s="318" t="s">
        <v>238</v>
      </c>
      <c r="L57" s="319"/>
      <c r="M57" s="319"/>
      <c r="N57" s="319"/>
      <c r="O57" s="320"/>
      <c r="P57" s="88" t="s">
        <v>198</v>
      </c>
      <c r="Q57" s="56"/>
    </row>
    <row r="58" spans="1:17" ht="39.950000000000003" customHeight="1">
      <c r="A58" s="305"/>
      <c r="B58" s="300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10" t="s">
        <v>119</v>
      </c>
      <c r="B59" s="310" t="s">
        <v>118</v>
      </c>
      <c r="C59" s="310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16"/>
      <c r="B60" s="316"/>
      <c r="C60" s="316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16"/>
      <c r="B61" s="316"/>
      <c r="C61" s="311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11"/>
      <c r="B62" s="31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305" t="s">
        <v>120</v>
      </c>
      <c r="B63" s="300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305"/>
      <c r="B64" s="300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09" t="s">
        <v>122</v>
      </c>
      <c r="B65" s="306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309"/>
      <c r="B66" s="306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305" t="s">
        <v>124</v>
      </c>
      <c r="B67" s="300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305"/>
      <c r="B68" s="300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12" t="s">
        <v>126</v>
      </c>
      <c r="B69" s="307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13"/>
      <c r="B70" s="308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95" t="s">
        <v>254</v>
      </c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96" t="s">
        <v>215</v>
      </c>
      <c r="C79" s="296"/>
      <c r="D79" s="296"/>
      <c r="E79" s="29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3"/>
  <sheetViews>
    <sheetView tabSelected="1" view="pageBreakPreview" zoomScale="70" zoomScaleNormal="25" zoomScaleSheetLayoutView="70" zoomScalePageLayoutView="25" workbookViewId="0">
      <pane xSplit="3" ySplit="11" topLeftCell="D84" activePane="bottomRight" state="frozen"/>
      <selection pane="topRight" activeCell="D1" sqref="D1"/>
      <selection pane="bottomLeft" activeCell="A12" sqref="A12"/>
      <selection pane="bottomRight" activeCell="J129" sqref="J129"/>
    </sheetView>
  </sheetViews>
  <sheetFormatPr defaultColWidth="9.140625" defaultRowHeight="12.75"/>
  <cols>
    <col min="1" max="1" width="10.5703125" style="100" customWidth="1"/>
    <col min="2" max="2" width="39.140625" style="100" customWidth="1"/>
    <col min="3" max="3" width="30.140625" style="100" customWidth="1"/>
    <col min="4" max="4" width="20.7109375" style="104" customWidth="1"/>
    <col min="5" max="5" width="16.5703125" style="105" customWidth="1"/>
    <col min="6" max="6" width="14.85546875" style="105" customWidth="1"/>
    <col min="7" max="7" width="10.28515625" style="105" customWidth="1"/>
    <col min="8" max="10" width="8.7109375" style="100" customWidth="1"/>
    <col min="11" max="11" width="9.42578125" style="148" customWidth="1"/>
    <col min="12" max="12" width="10.140625" style="148" customWidth="1"/>
    <col min="13" max="13" width="8.7109375" style="148" customWidth="1"/>
    <col min="14" max="14" width="11.7109375" style="148" customWidth="1"/>
    <col min="15" max="15" width="11.42578125" style="148" customWidth="1"/>
    <col min="16" max="16" width="8.7109375" style="148" customWidth="1"/>
    <col min="17" max="19" width="8.7109375" style="100" customWidth="1"/>
    <col min="20" max="20" width="10.85546875" style="148" customWidth="1"/>
    <col min="21" max="28" width="8.7109375" style="148" customWidth="1"/>
    <col min="29" max="29" width="10.140625" style="100" customWidth="1"/>
    <col min="30" max="30" width="8.7109375" style="100" customWidth="1"/>
    <col min="31" max="31" width="7.7109375" style="100" customWidth="1"/>
    <col min="32" max="32" width="10.140625" style="148" customWidth="1"/>
    <col min="33" max="33" width="11.42578125" style="148" customWidth="1"/>
    <col min="34" max="34" width="7.28515625" style="148" customWidth="1"/>
    <col min="35" max="35" width="13.28515625" style="100" customWidth="1"/>
    <col min="36" max="36" width="9.42578125" style="100" customWidth="1"/>
    <col min="37" max="37" width="8.7109375" style="100" customWidth="1"/>
    <col min="38" max="38" width="10.5703125" style="100" customWidth="1"/>
    <col min="39" max="40" width="8.7109375" style="100" customWidth="1"/>
    <col min="41" max="41" width="14.140625" style="100" customWidth="1"/>
    <col min="42" max="42" width="12.42578125" style="100" customWidth="1"/>
    <col min="43" max="43" width="8.7109375" style="100" customWidth="1"/>
    <col min="44" max="44" width="26.140625" style="95" customWidth="1"/>
    <col min="45" max="16384" width="9.140625" style="95"/>
  </cols>
  <sheetData>
    <row r="1" spans="1:44" ht="18.600000000000001" customHeight="1">
      <c r="A1" s="165"/>
      <c r="B1" s="165"/>
      <c r="C1" s="166"/>
      <c r="D1" s="167"/>
      <c r="E1" s="168"/>
      <c r="F1" s="168"/>
      <c r="G1" s="168"/>
      <c r="H1" s="165"/>
      <c r="I1" s="165"/>
      <c r="J1" s="165"/>
      <c r="K1" s="169"/>
      <c r="L1" s="169"/>
      <c r="M1" s="169"/>
      <c r="N1" s="169"/>
      <c r="O1" s="169"/>
      <c r="P1" s="169"/>
      <c r="Q1" s="165"/>
      <c r="R1" s="165"/>
      <c r="S1" s="165"/>
      <c r="T1" s="169"/>
      <c r="U1" s="169"/>
      <c r="V1" s="169"/>
      <c r="W1" s="169"/>
      <c r="X1" s="169"/>
      <c r="Y1" s="169"/>
      <c r="Z1" s="169"/>
      <c r="AA1" s="169"/>
      <c r="AB1" s="169"/>
      <c r="AC1" s="165"/>
      <c r="AD1" s="165"/>
      <c r="AE1" s="165"/>
      <c r="AF1" s="169"/>
      <c r="AG1" s="169"/>
      <c r="AH1" s="169"/>
      <c r="AI1" s="165"/>
      <c r="AJ1" s="165"/>
      <c r="AK1" s="165"/>
      <c r="AL1" s="165"/>
      <c r="AM1" s="165"/>
      <c r="AN1" s="165"/>
      <c r="AO1" s="170"/>
      <c r="AP1" s="170"/>
      <c r="AQ1" s="170"/>
      <c r="AR1" s="171" t="s">
        <v>288</v>
      </c>
    </row>
    <row r="2" spans="1:44" ht="26.25" hidden="1">
      <c r="A2" s="165"/>
      <c r="B2" s="165"/>
      <c r="C2" s="165"/>
      <c r="D2" s="172"/>
      <c r="E2" s="168"/>
      <c r="F2" s="168"/>
      <c r="G2" s="168"/>
      <c r="H2" s="165"/>
      <c r="I2" s="165"/>
      <c r="J2" s="165"/>
      <c r="K2" s="169"/>
      <c r="L2" s="169"/>
      <c r="M2" s="169"/>
      <c r="N2" s="169"/>
      <c r="O2" s="169"/>
      <c r="P2" s="169"/>
      <c r="Q2" s="165"/>
      <c r="R2" s="165"/>
      <c r="S2" s="165"/>
      <c r="T2" s="169"/>
      <c r="U2" s="169"/>
      <c r="V2" s="169"/>
      <c r="W2" s="169"/>
      <c r="X2" s="169"/>
      <c r="Y2" s="169"/>
      <c r="Z2" s="169"/>
      <c r="AA2" s="169"/>
      <c r="AB2" s="169"/>
      <c r="AC2" s="165"/>
      <c r="AD2" s="165"/>
      <c r="AE2" s="165"/>
      <c r="AF2" s="169"/>
      <c r="AG2" s="169"/>
      <c r="AH2" s="169"/>
      <c r="AI2" s="165"/>
      <c r="AJ2" s="165"/>
      <c r="AK2" s="165"/>
      <c r="AL2" s="165"/>
      <c r="AM2" s="165"/>
      <c r="AN2" s="165"/>
      <c r="AO2" s="165"/>
      <c r="AP2" s="165"/>
      <c r="AQ2" s="165"/>
      <c r="AR2" s="173" t="s">
        <v>262</v>
      </c>
    </row>
    <row r="3" spans="1:44" s="107" customFormat="1" ht="31.5" customHeight="1">
      <c r="A3" s="349" t="s">
        <v>297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</row>
    <row r="4" spans="1:44" s="96" customFormat="1" ht="26.25">
      <c r="A4" s="350" t="s">
        <v>296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</row>
    <row r="5" spans="1:44" s="97" customFormat="1" ht="22.15" customHeight="1">
      <c r="A5" s="351" t="s">
        <v>317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</row>
    <row r="6" spans="1:44" s="97" customFormat="1" ht="25.9" customHeight="1">
      <c r="A6" s="355" t="s">
        <v>385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178"/>
      <c r="AK6" s="178"/>
      <c r="AL6" s="179"/>
      <c r="AM6" s="179"/>
      <c r="AN6" s="179"/>
      <c r="AO6" s="182"/>
      <c r="AP6" s="182"/>
      <c r="AQ6" s="182"/>
      <c r="AR6" s="177"/>
    </row>
    <row r="7" spans="1:44" ht="60.6" hidden="1" customHeight="1" thickBot="1">
      <c r="A7" s="352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180"/>
      <c r="AK7" s="180"/>
      <c r="AL7" s="95"/>
      <c r="AM7" s="95"/>
      <c r="AN7" s="95"/>
      <c r="AO7" s="95"/>
      <c r="AP7" s="95"/>
      <c r="AQ7" s="95"/>
      <c r="AR7" s="184" t="s">
        <v>257</v>
      </c>
    </row>
    <row r="8" spans="1:44" ht="15" customHeight="1">
      <c r="A8" s="353" t="s">
        <v>0</v>
      </c>
      <c r="B8" s="353" t="s">
        <v>295</v>
      </c>
      <c r="C8" s="353" t="s">
        <v>258</v>
      </c>
      <c r="D8" s="353" t="s">
        <v>40</v>
      </c>
      <c r="E8" s="353" t="s">
        <v>256</v>
      </c>
      <c r="F8" s="353"/>
      <c r="G8" s="353"/>
      <c r="H8" s="323" t="s">
        <v>255</v>
      </c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54" t="s">
        <v>284</v>
      </c>
    </row>
    <row r="9" spans="1:44" ht="28.5" customHeight="1">
      <c r="A9" s="353"/>
      <c r="B9" s="353"/>
      <c r="C9" s="353"/>
      <c r="D9" s="353"/>
      <c r="E9" s="353" t="s">
        <v>339</v>
      </c>
      <c r="F9" s="353" t="s">
        <v>268</v>
      </c>
      <c r="G9" s="357" t="s">
        <v>19</v>
      </c>
      <c r="H9" s="348" t="s">
        <v>17</v>
      </c>
      <c r="I9" s="348"/>
      <c r="J9" s="348"/>
      <c r="K9" s="347" t="s">
        <v>18</v>
      </c>
      <c r="L9" s="347"/>
      <c r="M9" s="347"/>
      <c r="N9" s="347" t="s">
        <v>22</v>
      </c>
      <c r="O9" s="347"/>
      <c r="P9" s="347"/>
      <c r="Q9" s="348" t="s">
        <v>24</v>
      </c>
      <c r="R9" s="348"/>
      <c r="S9" s="348"/>
      <c r="T9" s="347" t="s">
        <v>25</v>
      </c>
      <c r="U9" s="347"/>
      <c r="V9" s="347"/>
      <c r="W9" s="347" t="s">
        <v>26</v>
      </c>
      <c r="X9" s="347"/>
      <c r="Y9" s="347"/>
      <c r="Z9" s="347" t="s">
        <v>28</v>
      </c>
      <c r="AA9" s="347"/>
      <c r="AB9" s="347"/>
      <c r="AC9" s="348" t="s">
        <v>29</v>
      </c>
      <c r="AD9" s="348"/>
      <c r="AE9" s="348"/>
      <c r="AF9" s="347" t="s">
        <v>30</v>
      </c>
      <c r="AG9" s="347"/>
      <c r="AH9" s="347"/>
      <c r="AI9" s="348" t="s">
        <v>32</v>
      </c>
      <c r="AJ9" s="348"/>
      <c r="AK9" s="348"/>
      <c r="AL9" s="348" t="s">
        <v>33</v>
      </c>
      <c r="AM9" s="348"/>
      <c r="AN9" s="348"/>
      <c r="AO9" s="348" t="s">
        <v>34</v>
      </c>
      <c r="AP9" s="348"/>
      <c r="AQ9" s="348"/>
      <c r="AR9" s="354"/>
    </row>
    <row r="10" spans="1:44" ht="40.9" customHeight="1">
      <c r="A10" s="353"/>
      <c r="B10" s="353"/>
      <c r="C10" s="353"/>
      <c r="D10" s="353"/>
      <c r="E10" s="353"/>
      <c r="F10" s="353"/>
      <c r="G10" s="357"/>
      <c r="H10" s="191" t="s">
        <v>20</v>
      </c>
      <c r="I10" s="191" t="s">
        <v>21</v>
      </c>
      <c r="J10" s="185" t="s">
        <v>19</v>
      </c>
      <c r="K10" s="191" t="s">
        <v>20</v>
      </c>
      <c r="L10" s="191" t="s">
        <v>21</v>
      </c>
      <c r="M10" s="186" t="s">
        <v>19</v>
      </c>
      <c r="N10" s="191" t="s">
        <v>20</v>
      </c>
      <c r="O10" s="191" t="s">
        <v>21</v>
      </c>
      <c r="P10" s="186" t="s">
        <v>19</v>
      </c>
      <c r="Q10" s="191" t="s">
        <v>20</v>
      </c>
      <c r="R10" s="191" t="s">
        <v>21</v>
      </c>
      <c r="S10" s="185" t="s">
        <v>19</v>
      </c>
      <c r="T10" s="191" t="s">
        <v>20</v>
      </c>
      <c r="U10" s="191" t="s">
        <v>21</v>
      </c>
      <c r="V10" s="186" t="s">
        <v>19</v>
      </c>
      <c r="W10" s="191" t="s">
        <v>20</v>
      </c>
      <c r="X10" s="191" t="s">
        <v>21</v>
      </c>
      <c r="Y10" s="186" t="s">
        <v>19</v>
      </c>
      <c r="Z10" s="191" t="s">
        <v>20</v>
      </c>
      <c r="AA10" s="191" t="s">
        <v>21</v>
      </c>
      <c r="AB10" s="186" t="s">
        <v>19</v>
      </c>
      <c r="AC10" s="191" t="s">
        <v>20</v>
      </c>
      <c r="AD10" s="191" t="s">
        <v>21</v>
      </c>
      <c r="AE10" s="185" t="s">
        <v>19</v>
      </c>
      <c r="AF10" s="191" t="s">
        <v>20</v>
      </c>
      <c r="AG10" s="191" t="s">
        <v>21</v>
      </c>
      <c r="AH10" s="186" t="s">
        <v>19</v>
      </c>
      <c r="AI10" s="191" t="s">
        <v>20</v>
      </c>
      <c r="AJ10" s="191" t="s">
        <v>21</v>
      </c>
      <c r="AK10" s="185" t="s">
        <v>19</v>
      </c>
      <c r="AL10" s="191" t="s">
        <v>20</v>
      </c>
      <c r="AM10" s="191" t="s">
        <v>21</v>
      </c>
      <c r="AN10" s="185" t="s">
        <v>19</v>
      </c>
      <c r="AO10" s="191" t="s">
        <v>20</v>
      </c>
      <c r="AP10" s="191" t="s">
        <v>21</v>
      </c>
      <c r="AQ10" s="185" t="s">
        <v>19</v>
      </c>
      <c r="AR10" s="354"/>
    </row>
    <row r="11" spans="1:44" s="98" customFormat="1" ht="15.75">
      <c r="A11" s="187">
        <v>1</v>
      </c>
      <c r="B11" s="187">
        <v>2</v>
      </c>
      <c r="C11" s="187">
        <v>3</v>
      </c>
      <c r="D11" s="187">
        <v>4</v>
      </c>
      <c r="E11" s="187">
        <v>5</v>
      </c>
      <c r="F11" s="187">
        <v>6</v>
      </c>
      <c r="G11" s="188">
        <v>7</v>
      </c>
      <c r="H11" s="192">
        <v>8</v>
      </c>
      <c r="I11" s="192">
        <v>9</v>
      </c>
      <c r="J11" s="188">
        <v>10</v>
      </c>
      <c r="K11" s="192">
        <v>11</v>
      </c>
      <c r="L11" s="192">
        <v>12</v>
      </c>
      <c r="M11" s="189">
        <v>13</v>
      </c>
      <c r="N11" s="192">
        <v>14</v>
      </c>
      <c r="O11" s="192">
        <v>15</v>
      </c>
      <c r="P11" s="189">
        <v>16</v>
      </c>
      <c r="Q11" s="192">
        <v>17</v>
      </c>
      <c r="R11" s="192">
        <v>18</v>
      </c>
      <c r="S11" s="188">
        <v>19</v>
      </c>
      <c r="T11" s="192">
        <v>20</v>
      </c>
      <c r="U11" s="192">
        <v>21</v>
      </c>
      <c r="V11" s="189">
        <v>22</v>
      </c>
      <c r="W11" s="192">
        <v>23</v>
      </c>
      <c r="X11" s="192">
        <v>24</v>
      </c>
      <c r="Y11" s="189">
        <v>25</v>
      </c>
      <c r="Z11" s="192">
        <v>26</v>
      </c>
      <c r="AA11" s="192">
        <v>24</v>
      </c>
      <c r="AB11" s="189">
        <v>25</v>
      </c>
      <c r="AC11" s="192">
        <v>29</v>
      </c>
      <c r="AD11" s="192">
        <v>30</v>
      </c>
      <c r="AE11" s="188">
        <v>31</v>
      </c>
      <c r="AF11" s="192">
        <v>32</v>
      </c>
      <c r="AG11" s="192">
        <v>33</v>
      </c>
      <c r="AH11" s="189">
        <v>34</v>
      </c>
      <c r="AI11" s="192">
        <v>35</v>
      </c>
      <c r="AJ11" s="192">
        <v>36</v>
      </c>
      <c r="AK11" s="188">
        <v>37</v>
      </c>
      <c r="AL11" s="192">
        <v>38</v>
      </c>
      <c r="AM11" s="192">
        <v>39</v>
      </c>
      <c r="AN11" s="188">
        <v>40</v>
      </c>
      <c r="AO11" s="192">
        <v>41</v>
      </c>
      <c r="AP11" s="192">
        <v>42</v>
      </c>
      <c r="AQ11" s="188">
        <v>43</v>
      </c>
      <c r="AR11" s="190">
        <v>44</v>
      </c>
    </row>
    <row r="12" spans="1:44" ht="35.1" customHeight="1">
      <c r="A12" s="323" t="s">
        <v>267</v>
      </c>
      <c r="B12" s="323"/>
      <c r="C12" s="323"/>
      <c r="D12" s="209" t="s">
        <v>256</v>
      </c>
      <c r="E12" s="203">
        <f t="shared" ref="E12:F40" si="0">SUM(H12,K12,N12,Q12,T12,W12,Z12,AC12,AF12,AI12,AL12,AO12)</f>
        <v>324176.29999999993</v>
      </c>
      <c r="F12" s="203">
        <f>F13+F14</f>
        <v>1777.4</v>
      </c>
      <c r="G12" s="204">
        <f>IF(F12,F12/E12*100,0)</f>
        <v>0.54828190709808222</v>
      </c>
      <c r="H12" s="203">
        <f>SUM(H13:H14)</f>
        <v>0</v>
      </c>
      <c r="I12" s="203">
        <f>SUM(I13:I14)</f>
        <v>0</v>
      </c>
      <c r="J12" s="204">
        <f>IF(I12,I12/H12*100,0)</f>
        <v>0</v>
      </c>
      <c r="K12" s="203">
        <f t="shared" ref="K12:L12" si="1">SUM(K13:K14)</f>
        <v>228</v>
      </c>
      <c r="L12" s="203">
        <f t="shared" si="1"/>
        <v>228</v>
      </c>
      <c r="M12" s="204">
        <f t="shared" ref="M12:M17" si="2">IF(L12,L12/K12*100,0)</f>
        <v>100</v>
      </c>
      <c r="N12" s="203">
        <f t="shared" ref="N12:O12" si="3">SUM(N13:N14)</f>
        <v>4183.8</v>
      </c>
      <c r="O12" s="203">
        <f t="shared" si="3"/>
        <v>1549.4</v>
      </c>
      <c r="P12" s="204">
        <f t="shared" ref="P12:P17" si="4">IF(O12,O12/N12*100,0)</f>
        <v>37.033318992303649</v>
      </c>
      <c r="Q12" s="203">
        <f t="shared" ref="Q12:R12" si="5">SUM(Q13:Q14)</f>
        <v>22.6</v>
      </c>
      <c r="R12" s="203">
        <f t="shared" si="5"/>
        <v>0</v>
      </c>
      <c r="S12" s="204">
        <f t="shared" ref="S12:S17" si="6">IF(R12,R12/Q12*100,0)</f>
        <v>0</v>
      </c>
      <c r="T12" s="203">
        <f t="shared" ref="T12:U12" si="7">SUM(T13:T14)</f>
        <v>10</v>
      </c>
      <c r="U12" s="203">
        <f t="shared" si="7"/>
        <v>0</v>
      </c>
      <c r="V12" s="204">
        <f t="shared" ref="V12:V17" si="8">IF(U12,U12/T12*100,0)</f>
        <v>0</v>
      </c>
      <c r="W12" s="203">
        <f t="shared" ref="W12:X12" si="9">SUM(W13:W14)</f>
        <v>133.69999999999999</v>
      </c>
      <c r="X12" s="203">
        <f t="shared" si="9"/>
        <v>0</v>
      </c>
      <c r="Y12" s="204">
        <f t="shared" ref="Y12:Y17" si="10">IF(X12,X12/W12*100,0)</f>
        <v>0</v>
      </c>
      <c r="Z12" s="203">
        <f t="shared" ref="Z12:AA12" si="11">SUM(Z13:Z14)</f>
        <v>10</v>
      </c>
      <c r="AA12" s="203">
        <f t="shared" si="11"/>
        <v>0</v>
      </c>
      <c r="AB12" s="204">
        <f t="shared" ref="AB12:AB17" si="12">IF(AA12,AA12/Z12*100,0)</f>
        <v>0</v>
      </c>
      <c r="AC12" s="203">
        <f t="shared" ref="AC12:AD12" si="13">SUM(AC13:AC14)</f>
        <v>0</v>
      </c>
      <c r="AD12" s="203">
        <f t="shared" si="13"/>
        <v>0</v>
      </c>
      <c r="AE12" s="204">
        <f t="shared" ref="AE12:AE17" si="14">IF(AD12,AD12/AC12*100,0)</f>
        <v>0</v>
      </c>
      <c r="AF12" s="203">
        <f t="shared" ref="AF12:AG12" si="15">SUM(AF13:AF14)</f>
        <v>10</v>
      </c>
      <c r="AG12" s="203">
        <f t="shared" si="15"/>
        <v>0</v>
      </c>
      <c r="AH12" s="204">
        <f t="shared" ref="AH12:AH17" si="16">IF(AG12,AG12/AF12*100,0)</f>
        <v>0</v>
      </c>
      <c r="AI12" s="203">
        <f t="shared" ref="AI12:AJ12" si="17">SUM(AI13:AI14)</f>
        <v>12803</v>
      </c>
      <c r="AJ12" s="203">
        <f t="shared" si="17"/>
        <v>0</v>
      </c>
      <c r="AK12" s="204">
        <f t="shared" ref="AK12:AK17" si="18">IF(AJ12,AJ12/AI12*100,0)</f>
        <v>0</v>
      </c>
      <c r="AL12" s="203">
        <f t="shared" ref="AL12:AM12" si="19">SUM(AL13:AL14)</f>
        <v>10</v>
      </c>
      <c r="AM12" s="203">
        <f t="shared" si="19"/>
        <v>0</v>
      </c>
      <c r="AN12" s="204">
        <f t="shared" ref="AN12:AN17" si="20">IF(AM12,AM12/AL12*100,0)</f>
        <v>0</v>
      </c>
      <c r="AO12" s="203">
        <f t="shared" ref="AO12:AP12" si="21">SUM(AO13:AO14)</f>
        <v>306765.19999999995</v>
      </c>
      <c r="AP12" s="203">
        <f t="shared" si="21"/>
        <v>0</v>
      </c>
      <c r="AQ12" s="204">
        <f t="shared" ref="AQ12:AQ17" si="22">IF(AP12,AP12/AO12*100,0)</f>
        <v>0</v>
      </c>
      <c r="AR12" s="333"/>
    </row>
    <row r="13" spans="1:44" ht="53.25" customHeight="1">
      <c r="A13" s="323"/>
      <c r="B13" s="323"/>
      <c r="C13" s="323"/>
      <c r="D13" s="194" t="s">
        <v>2</v>
      </c>
      <c r="E13" s="198">
        <f t="shared" si="0"/>
        <v>118.7</v>
      </c>
      <c r="F13" s="198">
        <f>F19</f>
        <v>0</v>
      </c>
      <c r="G13" s="199">
        <f t="shared" ref="G13:G107" si="23">IF(F13,F13/E13*100,0)</f>
        <v>0</v>
      </c>
      <c r="H13" s="200">
        <f>H31+H34+H43+H49</f>
        <v>0</v>
      </c>
      <c r="I13" s="200">
        <f>I31+I34+I43+I49</f>
        <v>0</v>
      </c>
      <c r="J13" s="199">
        <f t="shared" ref="J13:J26" si="24">IF(I13,I13/H13*100,0)</f>
        <v>0</v>
      </c>
      <c r="K13" s="200">
        <f t="shared" ref="K13:L13" si="25">K31+K34+K43+K49</f>
        <v>0</v>
      </c>
      <c r="L13" s="200">
        <f t="shared" si="25"/>
        <v>0</v>
      </c>
      <c r="M13" s="199">
        <f t="shared" si="2"/>
        <v>0</v>
      </c>
      <c r="N13" s="200">
        <f t="shared" ref="N13:O13" si="26">N31+N34+N43+N49</f>
        <v>0</v>
      </c>
      <c r="O13" s="200">
        <f t="shared" si="26"/>
        <v>0</v>
      </c>
      <c r="P13" s="199">
        <f t="shared" si="4"/>
        <v>0</v>
      </c>
      <c r="Q13" s="200">
        <f t="shared" ref="Q13:R13" si="27">Q31+Q34+Q43+Q49</f>
        <v>0</v>
      </c>
      <c r="R13" s="200">
        <f t="shared" si="27"/>
        <v>0</v>
      </c>
      <c r="S13" s="199">
        <f t="shared" si="6"/>
        <v>0</v>
      </c>
      <c r="T13" s="200">
        <f t="shared" ref="T13:U13" si="28">T31+T34+T43+T49</f>
        <v>0</v>
      </c>
      <c r="U13" s="200">
        <f t="shared" si="28"/>
        <v>0</v>
      </c>
      <c r="V13" s="199">
        <f t="shared" si="8"/>
        <v>0</v>
      </c>
      <c r="W13" s="200">
        <f t="shared" ref="W13:X13" si="29">W31+W34+W43+W49</f>
        <v>118.7</v>
      </c>
      <c r="X13" s="200">
        <f t="shared" si="29"/>
        <v>0</v>
      </c>
      <c r="Y13" s="199">
        <f t="shared" si="10"/>
        <v>0</v>
      </c>
      <c r="Z13" s="200">
        <f t="shared" ref="Z13:AA13" si="30">Z31+Z34+Z43+Z49</f>
        <v>0</v>
      </c>
      <c r="AA13" s="200">
        <f t="shared" si="30"/>
        <v>0</v>
      </c>
      <c r="AB13" s="199">
        <f t="shared" si="12"/>
        <v>0</v>
      </c>
      <c r="AC13" s="200">
        <f t="shared" ref="AC13:AD13" si="31">AC31+AC34+AC43+AC49</f>
        <v>0</v>
      </c>
      <c r="AD13" s="200">
        <f t="shared" si="31"/>
        <v>0</v>
      </c>
      <c r="AE13" s="199">
        <f t="shared" si="14"/>
        <v>0</v>
      </c>
      <c r="AF13" s="200">
        <f t="shared" ref="AF13:AG13" si="32">AF31+AF34+AF43+AF49</f>
        <v>0</v>
      </c>
      <c r="AG13" s="200">
        <f t="shared" si="32"/>
        <v>0</v>
      </c>
      <c r="AH13" s="199">
        <f t="shared" si="16"/>
        <v>0</v>
      </c>
      <c r="AI13" s="200">
        <f t="shared" ref="AI13:AJ13" si="33">AI31+AI34+AI43+AI49</f>
        <v>0</v>
      </c>
      <c r="AJ13" s="200">
        <f t="shared" si="33"/>
        <v>0</v>
      </c>
      <c r="AK13" s="199">
        <f t="shared" si="18"/>
        <v>0</v>
      </c>
      <c r="AL13" s="200">
        <f t="shared" ref="AL13:AM13" si="34">AL31+AL34+AL43+AL49</f>
        <v>0</v>
      </c>
      <c r="AM13" s="200">
        <f t="shared" si="34"/>
        <v>0</v>
      </c>
      <c r="AN13" s="199">
        <f t="shared" si="20"/>
        <v>0</v>
      </c>
      <c r="AO13" s="200">
        <f t="shared" ref="AO13:AP13" si="35">AO31+AO34+AO43+AO49</f>
        <v>0</v>
      </c>
      <c r="AP13" s="200">
        <f t="shared" si="35"/>
        <v>0</v>
      </c>
      <c r="AQ13" s="199">
        <f t="shared" si="22"/>
        <v>0</v>
      </c>
      <c r="AR13" s="322"/>
    </row>
    <row r="14" spans="1:44" ht="35.1" customHeight="1">
      <c r="A14" s="323"/>
      <c r="B14" s="323"/>
      <c r="C14" s="323"/>
      <c r="D14" s="194" t="s">
        <v>43</v>
      </c>
      <c r="E14" s="198">
        <f t="shared" si="0"/>
        <v>324057.59999999998</v>
      </c>
      <c r="F14" s="198">
        <f>F20</f>
        <v>1777.4</v>
      </c>
      <c r="G14" s="199">
        <f t="shared" si="23"/>
        <v>0.54848273887111432</v>
      </c>
      <c r="H14" s="200">
        <f>H32+H35+H44+H50</f>
        <v>0</v>
      </c>
      <c r="I14" s="200">
        <f>I32+I35+I44+I50</f>
        <v>0</v>
      </c>
      <c r="J14" s="199">
        <f t="shared" si="24"/>
        <v>0</v>
      </c>
      <c r="K14" s="200">
        <f t="shared" ref="K14:L14" si="36">K32+K35+K44+K50</f>
        <v>228</v>
      </c>
      <c r="L14" s="200">
        <f t="shared" si="36"/>
        <v>228</v>
      </c>
      <c r="M14" s="199">
        <f t="shared" si="2"/>
        <v>100</v>
      </c>
      <c r="N14" s="200">
        <f t="shared" ref="N14:O14" si="37">N32+N35+N44+N50</f>
        <v>4183.8</v>
      </c>
      <c r="O14" s="200">
        <f t="shared" si="37"/>
        <v>1549.4</v>
      </c>
      <c r="P14" s="199">
        <f t="shared" si="4"/>
        <v>37.033318992303649</v>
      </c>
      <c r="Q14" s="200">
        <f t="shared" ref="Q14:R14" si="38">Q32+Q35+Q44+Q50</f>
        <v>22.6</v>
      </c>
      <c r="R14" s="200">
        <f t="shared" si="38"/>
        <v>0</v>
      </c>
      <c r="S14" s="199">
        <f t="shared" si="6"/>
        <v>0</v>
      </c>
      <c r="T14" s="200">
        <f t="shared" ref="T14:U14" si="39">T32+T35+T44+T50</f>
        <v>10</v>
      </c>
      <c r="U14" s="200">
        <f t="shared" si="39"/>
        <v>0</v>
      </c>
      <c r="V14" s="199">
        <f t="shared" si="8"/>
        <v>0</v>
      </c>
      <c r="W14" s="200">
        <f t="shared" ref="W14:X14" si="40">W32+W35+W44+W50</f>
        <v>15</v>
      </c>
      <c r="X14" s="200">
        <f t="shared" si="40"/>
        <v>0</v>
      </c>
      <c r="Y14" s="199">
        <f t="shared" si="10"/>
        <v>0</v>
      </c>
      <c r="Z14" s="200">
        <f t="shared" ref="Z14:AA14" si="41">Z32+Z35+Z44+Z50</f>
        <v>10</v>
      </c>
      <c r="AA14" s="200">
        <f t="shared" si="41"/>
        <v>0</v>
      </c>
      <c r="AB14" s="199">
        <f t="shared" si="12"/>
        <v>0</v>
      </c>
      <c r="AC14" s="200">
        <f t="shared" ref="AC14:AD14" si="42">AC32+AC35+AC44+AC50</f>
        <v>0</v>
      </c>
      <c r="AD14" s="200">
        <f t="shared" si="42"/>
        <v>0</v>
      </c>
      <c r="AE14" s="199">
        <f t="shared" si="14"/>
        <v>0</v>
      </c>
      <c r="AF14" s="200">
        <f t="shared" ref="AF14:AG14" si="43">AF32+AF35+AF44+AF50</f>
        <v>10</v>
      </c>
      <c r="AG14" s="200">
        <f t="shared" si="43"/>
        <v>0</v>
      </c>
      <c r="AH14" s="199">
        <f t="shared" si="16"/>
        <v>0</v>
      </c>
      <c r="AI14" s="200">
        <f t="shared" ref="AI14:AJ14" si="44">AI32+AI35+AI44+AI50</f>
        <v>12803</v>
      </c>
      <c r="AJ14" s="200">
        <f t="shared" si="44"/>
        <v>0</v>
      </c>
      <c r="AK14" s="199">
        <f t="shared" si="18"/>
        <v>0</v>
      </c>
      <c r="AL14" s="200">
        <f t="shared" ref="AL14:AM14" si="45">AL32+AL35+AL44+AL50</f>
        <v>10</v>
      </c>
      <c r="AM14" s="200">
        <f t="shared" si="45"/>
        <v>0</v>
      </c>
      <c r="AN14" s="199">
        <f t="shared" si="20"/>
        <v>0</v>
      </c>
      <c r="AO14" s="200">
        <f t="shared" ref="AO14:AP14" si="46">AO32+AO35+AO44+AO50</f>
        <v>306765.19999999995</v>
      </c>
      <c r="AP14" s="200">
        <f t="shared" si="46"/>
        <v>0</v>
      </c>
      <c r="AQ14" s="199">
        <f t="shared" si="22"/>
        <v>0</v>
      </c>
      <c r="AR14" s="322"/>
    </row>
    <row r="15" spans="1:44" ht="35.1" customHeight="1">
      <c r="A15" s="325" t="s">
        <v>293</v>
      </c>
      <c r="B15" s="358"/>
      <c r="C15" s="358"/>
      <c r="D15" s="197" t="s">
        <v>41</v>
      </c>
      <c r="E15" s="203">
        <f t="shared" si="0"/>
        <v>0</v>
      </c>
      <c r="F15" s="203">
        <f t="shared" si="0"/>
        <v>0</v>
      </c>
      <c r="G15" s="204">
        <f t="shared" si="23"/>
        <v>0</v>
      </c>
      <c r="H15" s="203">
        <f>SUM(H16:H17)</f>
        <v>0</v>
      </c>
      <c r="I15" s="203">
        <f>SUM(I16:I17)</f>
        <v>0</v>
      </c>
      <c r="J15" s="204">
        <f t="shared" si="24"/>
        <v>0</v>
      </c>
      <c r="K15" s="203">
        <f t="shared" ref="K15:L15" si="47">SUM(K16:K17)</f>
        <v>0</v>
      </c>
      <c r="L15" s="203">
        <f t="shared" si="47"/>
        <v>0</v>
      </c>
      <c r="M15" s="204">
        <f t="shared" si="2"/>
        <v>0</v>
      </c>
      <c r="N15" s="203">
        <f t="shared" ref="N15:O15" si="48">SUM(N16:N17)</f>
        <v>0</v>
      </c>
      <c r="O15" s="203">
        <f t="shared" si="48"/>
        <v>0</v>
      </c>
      <c r="P15" s="204">
        <f t="shared" si="4"/>
        <v>0</v>
      </c>
      <c r="Q15" s="203">
        <f t="shared" ref="Q15:R15" si="49">SUM(Q16:Q17)</f>
        <v>0</v>
      </c>
      <c r="R15" s="203">
        <f t="shared" si="49"/>
        <v>0</v>
      </c>
      <c r="S15" s="204">
        <f t="shared" si="6"/>
        <v>0</v>
      </c>
      <c r="T15" s="203">
        <f t="shared" ref="T15:U15" si="50">SUM(T16:T17)</f>
        <v>0</v>
      </c>
      <c r="U15" s="203">
        <f t="shared" si="50"/>
        <v>0</v>
      </c>
      <c r="V15" s="204">
        <f t="shared" si="8"/>
        <v>0</v>
      </c>
      <c r="W15" s="203">
        <f t="shared" ref="W15:X15" si="51">SUM(W16:W17)</f>
        <v>0</v>
      </c>
      <c r="X15" s="203">
        <f t="shared" si="51"/>
        <v>0</v>
      </c>
      <c r="Y15" s="204">
        <f t="shared" si="10"/>
        <v>0</v>
      </c>
      <c r="Z15" s="203">
        <f t="shared" ref="Z15:AA15" si="52">SUM(Z16:Z17)</f>
        <v>0</v>
      </c>
      <c r="AA15" s="203">
        <f t="shared" si="52"/>
        <v>0</v>
      </c>
      <c r="AB15" s="204">
        <f t="shared" si="12"/>
        <v>0</v>
      </c>
      <c r="AC15" s="203">
        <f t="shared" ref="AC15:AD15" si="53">SUM(AC16:AC17)</f>
        <v>0</v>
      </c>
      <c r="AD15" s="203">
        <f t="shared" si="53"/>
        <v>0</v>
      </c>
      <c r="AE15" s="204">
        <f t="shared" si="14"/>
        <v>0</v>
      </c>
      <c r="AF15" s="203">
        <f t="shared" ref="AF15:AG15" si="54">SUM(AF16:AF17)</f>
        <v>0</v>
      </c>
      <c r="AG15" s="203">
        <f t="shared" si="54"/>
        <v>0</v>
      </c>
      <c r="AH15" s="204">
        <f t="shared" si="16"/>
        <v>0</v>
      </c>
      <c r="AI15" s="203">
        <f t="shared" ref="AI15:AJ15" si="55">SUM(AI16:AI17)</f>
        <v>0</v>
      </c>
      <c r="AJ15" s="203">
        <f t="shared" si="55"/>
        <v>0</v>
      </c>
      <c r="AK15" s="204">
        <f t="shared" si="18"/>
        <v>0</v>
      </c>
      <c r="AL15" s="203">
        <f t="shared" ref="AL15:AM15" si="56">SUM(AL16:AL17)</f>
        <v>0</v>
      </c>
      <c r="AM15" s="203">
        <f t="shared" si="56"/>
        <v>0</v>
      </c>
      <c r="AN15" s="204">
        <f t="shared" si="20"/>
        <v>0</v>
      </c>
      <c r="AO15" s="203">
        <f t="shared" ref="AO15:AP15" si="57">SUM(AO16:AO17)</f>
        <v>0</v>
      </c>
      <c r="AP15" s="203">
        <f t="shared" si="57"/>
        <v>0</v>
      </c>
      <c r="AQ15" s="204">
        <f t="shared" si="22"/>
        <v>0</v>
      </c>
      <c r="AR15" s="322"/>
    </row>
    <row r="16" spans="1:44" ht="53.25" customHeight="1">
      <c r="A16" s="358"/>
      <c r="B16" s="358"/>
      <c r="C16" s="358"/>
      <c r="D16" s="195" t="s">
        <v>2</v>
      </c>
      <c r="E16" s="227">
        <f t="shared" si="0"/>
        <v>0</v>
      </c>
      <c r="F16" s="227">
        <f t="shared" si="0"/>
        <v>0</v>
      </c>
      <c r="G16" s="199">
        <f t="shared" si="23"/>
        <v>0</v>
      </c>
      <c r="H16" s="200">
        <f>H31</f>
        <v>0</v>
      </c>
      <c r="I16" s="200">
        <f>I31</f>
        <v>0</v>
      </c>
      <c r="J16" s="199">
        <f t="shared" si="24"/>
        <v>0</v>
      </c>
      <c r="K16" s="200">
        <f t="shared" ref="K16:L16" si="58">K31</f>
        <v>0</v>
      </c>
      <c r="L16" s="200">
        <f t="shared" si="58"/>
        <v>0</v>
      </c>
      <c r="M16" s="199">
        <f t="shared" si="2"/>
        <v>0</v>
      </c>
      <c r="N16" s="200">
        <f t="shared" ref="N16:O16" si="59">N31</f>
        <v>0</v>
      </c>
      <c r="O16" s="200">
        <f t="shared" si="59"/>
        <v>0</v>
      </c>
      <c r="P16" s="199">
        <f t="shared" si="4"/>
        <v>0</v>
      </c>
      <c r="Q16" s="200">
        <f t="shared" ref="Q16:R16" si="60">Q31</f>
        <v>0</v>
      </c>
      <c r="R16" s="200">
        <f t="shared" si="60"/>
        <v>0</v>
      </c>
      <c r="S16" s="199">
        <f t="shared" si="6"/>
        <v>0</v>
      </c>
      <c r="T16" s="200">
        <f t="shared" ref="T16:U16" si="61">T31</f>
        <v>0</v>
      </c>
      <c r="U16" s="200">
        <f t="shared" si="61"/>
        <v>0</v>
      </c>
      <c r="V16" s="199">
        <f t="shared" si="8"/>
        <v>0</v>
      </c>
      <c r="W16" s="200">
        <f t="shared" ref="W16:X16" si="62">W31</f>
        <v>0</v>
      </c>
      <c r="X16" s="200">
        <f t="shared" si="62"/>
        <v>0</v>
      </c>
      <c r="Y16" s="199">
        <f t="shared" si="10"/>
        <v>0</v>
      </c>
      <c r="Z16" s="200">
        <f t="shared" ref="Z16:AA16" si="63">Z31</f>
        <v>0</v>
      </c>
      <c r="AA16" s="200">
        <f t="shared" si="63"/>
        <v>0</v>
      </c>
      <c r="AB16" s="199">
        <f t="shared" si="12"/>
        <v>0</v>
      </c>
      <c r="AC16" s="200">
        <f t="shared" ref="AC16:AD16" si="64">AC31</f>
        <v>0</v>
      </c>
      <c r="AD16" s="200">
        <f t="shared" si="64"/>
        <v>0</v>
      </c>
      <c r="AE16" s="199">
        <f t="shared" si="14"/>
        <v>0</v>
      </c>
      <c r="AF16" s="200">
        <f t="shared" ref="AF16:AG16" si="65">AF31</f>
        <v>0</v>
      </c>
      <c r="AG16" s="200">
        <f t="shared" si="65"/>
        <v>0</v>
      </c>
      <c r="AH16" s="199">
        <f t="shared" si="16"/>
        <v>0</v>
      </c>
      <c r="AI16" s="200">
        <f t="shared" ref="AI16:AJ16" si="66">AI31</f>
        <v>0</v>
      </c>
      <c r="AJ16" s="200">
        <f t="shared" si="66"/>
        <v>0</v>
      </c>
      <c r="AK16" s="199">
        <f t="shared" si="18"/>
        <v>0</v>
      </c>
      <c r="AL16" s="200">
        <f t="shared" ref="AL16:AM16" si="67">AL31</f>
        <v>0</v>
      </c>
      <c r="AM16" s="200">
        <f t="shared" si="67"/>
        <v>0</v>
      </c>
      <c r="AN16" s="199">
        <f t="shared" si="20"/>
        <v>0</v>
      </c>
      <c r="AO16" s="200">
        <f t="shared" ref="AO16:AP16" si="68">AO31</f>
        <v>0</v>
      </c>
      <c r="AP16" s="200">
        <f t="shared" si="68"/>
        <v>0</v>
      </c>
      <c r="AQ16" s="199">
        <f t="shared" si="22"/>
        <v>0</v>
      </c>
      <c r="AR16" s="322"/>
    </row>
    <row r="17" spans="1:44" ht="35.1" customHeight="1">
      <c r="A17" s="358"/>
      <c r="B17" s="358"/>
      <c r="C17" s="358"/>
      <c r="D17" s="195" t="s">
        <v>43</v>
      </c>
      <c r="E17" s="227">
        <f t="shared" si="0"/>
        <v>0</v>
      </c>
      <c r="F17" s="227">
        <f t="shared" si="0"/>
        <v>0</v>
      </c>
      <c r="G17" s="199">
        <f t="shared" si="23"/>
        <v>0</v>
      </c>
      <c r="H17" s="200">
        <f>H32</f>
        <v>0</v>
      </c>
      <c r="I17" s="200">
        <f>I32</f>
        <v>0</v>
      </c>
      <c r="J17" s="199">
        <f t="shared" si="24"/>
        <v>0</v>
      </c>
      <c r="K17" s="200">
        <f t="shared" ref="K17:L17" si="69">K32</f>
        <v>0</v>
      </c>
      <c r="L17" s="200">
        <f t="shared" si="69"/>
        <v>0</v>
      </c>
      <c r="M17" s="199">
        <f t="shared" si="2"/>
        <v>0</v>
      </c>
      <c r="N17" s="200">
        <f t="shared" ref="N17:O17" si="70">N32</f>
        <v>0</v>
      </c>
      <c r="O17" s="200">
        <f t="shared" si="70"/>
        <v>0</v>
      </c>
      <c r="P17" s="199">
        <f t="shared" si="4"/>
        <v>0</v>
      </c>
      <c r="Q17" s="200">
        <f t="shared" ref="Q17:R17" si="71">Q32</f>
        <v>0</v>
      </c>
      <c r="R17" s="200">
        <f t="shared" si="71"/>
        <v>0</v>
      </c>
      <c r="S17" s="199">
        <f t="shared" si="6"/>
        <v>0</v>
      </c>
      <c r="T17" s="200">
        <f t="shared" ref="T17:U17" si="72">T32</f>
        <v>0</v>
      </c>
      <c r="U17" s="200">
        <f t="shared" si="72"/>
        <v>0</v>
      </c>
      <c r="V17" s="199">
        <f t="shared" si="8"/>
        <v>0</v>
      </c>
      <c r="W17" s="200">
        <f t="shared" ref="W17:X17" si="73">W32</f>
        <v>0</v>
      </c>
      <c r="X17" s="200">
        <f t="shared" si="73"/>
        <v>0</v>
      </c>
      <c r="Y17" s="199">
        <f t="shared" si="10"/>
        <v>0</v>
      </c>
      <c r="Z17" s="200">
        <f t="shared" ref="Z17:AA17" si="74">Z32</f>
        <v>0</v>
      </c>
      <c r="AA17" s="200">
        <f t="shared" si="74"/>
        <v>0</v>
      </c>
      <c r="AB17" s="199">
        <f t="shared" si="12"/>
        <v>0</v>
      </c>
      <c r="AC17" s="200">
        <f t="shared" ref="AC17:AD17" si="75">AC32</f>
        <v>0</v>
      </c>
      <c r="AD17" s="200">
        <f t="shared" si="75"/>
        <v>0</v>
      </c>
      <c r="AE17" s="199">
        <f t="shared" si="14"/>
        <v>0</v>
      </c>
      <c r="AF17" s="200">
        <f t="shared" ref="AF17:AG17" si="76">AF32</f>
        <v>0</v>
      </c>
      <c r="AG17" s="200">
        <f t="shared" si="76"/>
        <v>0</v>
      </c>
      <c r="AH17" s="199">
        <f t="shared" si="16"/>
        <v>0</v>
      </c>
      <c r="AI17" s="200">
        <f t="shared" ref="AI17:AJ17" si="77">AI32</f>
        <v>0</v>
      </c>
      <c r="AJ17" s="200">
        <f t="shared" si="77"/>
        <v>0</v>
      </c>
      <c r="AK17" s="199">
        <f t="shared" si="18"/>
        <v>0</v>
      </c>
      <c r="AL17" s="200">
        <f t="shared" ref="AL17:AM17" si="78">AL32</f>
        <v>0</v>
      </c>
      <c r="AM17" s="200">
        <f t="shared" si="78"/>
        <v>0</v>
      </c>
      <c r="AN17" s="199">
        <f t="shared" si="20"/>
        <v>0</v>
      </c>
      <c r="AO17" s="200">
        <f t="shared" ref="AO17:AP17" si="79">AO32</f>
        <v>0</v>
      </c>
      <c r="AP17" s="200">
        <f t="shared" si="79"/>
        <v>0</v>
      </c>
      <c r="AQ17" s="199">
        <f t="shared" si="22"/>
        <v>0</v>
      </c>
      <c r="AR17" s="322"/>
    </row>
    <row r="18" spans="1:44" ht="35.1" customHeight="1">
      <c r="A18" s="325" t="s">
        <v>294</v>
      </c>
      <c r="B18" s="346"/>
      <c r="C18" s="346"/>
      <c r="D18" s="197" t="s">
        <v>41</v>
      </c>
      <c r="E18" s="203">
        <f t="shared" si="0"/>
        <v>324176.29999999993</v>
      </c>
      <c r="F18" s="203">
        <f t="shared" ref="F18:F107" si="80">I18+L18+O18+R18+U18+X18+AA18+AD18+AG18+AJ18+AM18+AP18</f>
        <v>1777.4</v>
      </c>
      <c r="G18" s="204">
        <f t="shared" si="23"/>
        <v>0.54828190709808222</v>
      </c>
      <c r="H18" s="203">
        <f>SUM(H19:H20)</f>
        <v>0</v>
      </c>
      <c r="I18" s="203">
        <f>SUM(I19:I20)</f>
        <v>0</v>
      </c>
      <c r="J18" s="204">
        <f t="shared" si="24"/>
        <v>0</v>
      </c>
      <c r="K18" s="203">
        <f t="shared" ref="K18:L18" si="81">SUM(K19:K20)</f>
        <v>228</v>
      </c>
      <c r="L18" s="203">
        <f t="shared" si="81"/>
        <v>228</v>
      </c>
      <c r="M18" s="204">
        <f t="shared" ref="M18:M20" si="82">IF(L18,L18/K18*100,0)</f>
        <v>100</v>
      </c>
      <c r="N18" s="203">
        <f t="shared" ref="N18:O18" si="83">SUM(N19:N20)</f>
        <v>4183.8</v>
      </c>
      <c r="O18" s="203">
        <f t="shared" si="83"/>
        <v>1549.4</v>
      </c>
      <c r="P18" s="204">
        <f t="shared" ref="P18:P20" si="84">IF(O18,O18/N18*100,0)</f>
        <v>37.033318992303649</v>
      </c>
      <c r="Q18" s="203">
        <f t="shared" ref="Q18:R18" si="85">SUM(Q19:Q20)</f>
        <v>22.6</v>
      </c>
      <c r="R18" s="203">
        <f t="shared" si="85"/>
        <v>0</v>
      </c>
      <c r="S18" s="204">
        <f t="shared" ref="S18:S20" si="86">IF(R18,R18/Q18*100,0)</f>
        <v>0</v>
      </c>
      <c r="T18" s="203">
        <f t="shared" ref="T18:U18" si="87">SUM(T19:T20)</f>
        <v>10</v>
      </c>
      <c r="U18" s="203">
        <f t="shared" si="87"/>
        <v>0</v>
      </c>
      <c r="V18" s="204">
        <f t="shared" ref="V18:V20" si="88">IF(U18,U18/T18*100,0)</f>
        <v>0</v>
      </c>
      <c r="W18" s="203">
        <f t="shared" ref="W18:X18" si="89">SUM(W19:W20)</f>
        <v>133.69999999999999</v>
      </c>
      <c r="X18" s="203">
        <f t="shared" si="89"/>
        <v>0</v>
      </c>
      <c r="Y18" s="204">
        <f t="shared" ref="Y18:Y20" si="90">IF(X18,X18/W18*100,0)</f>
        <v>0</v>
      </c>
      <c r="Z18" s="203">
        <f t="shared" ref="Z18:AA18" si="91">SUM(Z19:Z20)</f>
        <v>10</v>
      </c>
      <c r="AA18" s="203">
        <f t="shared" si="91"/>
        <v>0</v>
      </c>
      <c r="AB18" s="204">
        <f t="shared" ref="AB18:AB20" si="92">IF(AA18,AA18/Z18*100,0)</f>
        <v>0</v>
      </c>
      <c r="AC18" s="203">
        <f t="shared" ref="AC18:AD18" si="93">SUM(AC19:AC20)</f>
        <v>0</v>
      </c>
      <c r="AD18" s="203">
        <f t="shared" si="93"/>
        <v>0</v>
      </c>
      <c r="AE18" s="204">
        <f t="shared" ref="AE18:AE20" si="94">IF(AD18,AD18/AC18*100,0)</f>
        <v>0</v>
      </c>
      <c r="AF18" s="203">
        <f t="shared" ref="AF18:AG18" si="95">SUM(AF19:AF20)</f>
        <v>10</v>
      </c>
      <c r="AG18" s="203">
        <f t="shared" si="95"/>
        <v>0</v>
      </c>
      <c r="AH18" s="204">
        <f t="shared" ref="AH18:AH20" si="96">IF(AG18,AG18/AF18*100,0)</f>
        <v>0</v>
      </c>
      <c r="AI18" s="203">
        <f t="shared" ref="AI18:AJ18" si="97">SUM(AI19:AI20)</f>
        <v>12803</v>
      </c>
      <c r="AJ18" s="203">
        <f t="shared" si="97"/>
        <v>0</v>
      </c>
      <c r="AK18" s="204">
        <f t="shared" ref="AK18:AK20" si="98">IF(AJ18,AJ18/AI18*100,0)</f>
        <v>0</v>
      </c>
      <c r="AL18" s="203">
        <f t="shared" ref="AL18:AM18" si="99">SUM(AL19:AL20)</f>
        <v>10</v>
      </c>
      <c r="AM18" s="203">
        <f t="shared" si="99"/>
        <v>0</v>
      </c>
      <c r="AN18" s="204">
        <f t="shared" ref="AN18:AN20" si="100">IF(AM18,AM18/AL18*100,0)</f>
        <v>0</v>
      </c>
      <c r="AO18" s="203">
        <f t="shared" ref="AO18:AP18" si="101">SUM(AO19:AO20)</f>
        <v>306765.19999999995</v>
      </c>
      <c r="AP18" s="203">
        <f t="shared" si="101"/>
        <v>0</v>
      </c>
      <c r="AQ18" s="204">
        <f t="shared" ref="AQ18:AQ20" si="102">IF(AP18,AP18/AO18*100,0)</f>
        <v>0</v>
      </c>
      <c r="AR18" s="322"/>
    </row>
    <row r="19" spans="1:44" ht="51.75" customHeight="1">
      <c r="A19" s="346"/>
      <c r="B19" s="346"/>
      <c r="C19" s="346"/>
      <c r="D19" s="194" t="s">
        <v>2</v>
      </c>
      <c r="E19" s="198">
        <f t="shared" si="0"/>
        <v>118.7</v>
      </c>
      <c r="F19" s="198">
        <f t="shared" si="80"/>
        <v>0</v>
      </c>
      <c r="G19" s="199">
        <f t="shared" si="23"/>
        <v>0</v>
      </c>
      <c r="H19" s="200">
        <f>H31+H34+H43+H49</f>
        <v>0</v>
      </c>
      <c r="I19" s="200">
        <f>I31+I34+I43+I49</f>
        <v>0</v>
      </c>
      <c r="J19" s="199">
        <f t="shared" si="24"/>
        <v>0</v>
      </c>
      <c r="K19" s="200">
        <f t="shared" ref="K19:L19" si="103">K31+K34+K43+K49</f>
        <v>0</v>
      </c>
      <c r="L19" s="200">
        <f t="shared" si="103"/>
        <v>0</v>
      </c>
      <c r="M19" s="199">
        <f t="shared" si="82"/>
        <v>0</v>
      </c>
      <c r="N19" s="200">
        <f t="shared" ref="N19:O19" si="104">N31+N34+N43+N49</f>
        <v>0</v>
      </c>
      <c r="O19" s="200">
        <f t="shared" si="104"/>
        <v>0</v>
      </c>
      <c r="P19" s="199">
        <f t="shared" si="84"/>
        <v>0</v>
      </c>
      <c r="Q19" s="200">
        <f t="shared" ref="Q19:R19" si="105">Q31+Q34+Q43+Q49</f>
        <v>0</v>
      </c>
      <c r="R19" s="200">
        <f t="shared" si="105"/>
        <v>0</v>
      </c>
      <c r="S19" s="199">
        <f t="shared" si="86"/>
        <v>0</v>
      </c>
      <c r="T19" s="200">
        <f t="shared" ref="T19:U19" si="106">T31+T34+T43+T49</f>
        <v>0</v>
      </c>
      <c r="U19" s="200">
        <f t="shared" si="106"/>
        <v>0</v>
      </c>
      <c r="V19" s="199">
        <f t="shared" si="88"/>
        <v>0</v>
      </c>
      <c r="W19" s="200">
        <f t="shared" ref="W19:X19" si="107">W31+W34+W43+W49</f>
        <v>118.7</v>
      </c>
      <c r="X19" s="200">
        <f t="shared" si="107"/>
        <v>0</v>
      </c>
      <c r="Y19" s="199">
        <f t="shared" si="90"/>
        <v>0</v>
      </c>
      <c r="Z19" s="200">
        <f t="shared" ref="Z19:AA19" si="108">Z31+Z34+Z43+Z49</f>
        <v>0</v>
      </c>
      <c r="AA19" s="200">
        <f t="shared" si="108"/>
        <v>0</v>
      </c>
      <c r="AB19" s="199">
        <f t="shared" si="92"/>
        <v>0</v>
      </c>
      <c r="AC19" s="200">
        <f t="shared" ref="AC19:AD19" si="109">AC31+AC34+AC43+AC49</f>
        <v>0</v>
      </c>
      <c r="AD19" s="200">
        <f t="shared" si="109"/>
        <v>0</v>
      </c>
      <c r="AE19" s="199">
        <f t="shared" si="94"/>
        <v>0</v>
      </c>
      <c r="AF19" s="200">
        <f t="shared" ref="AF19:AG19" si="110">AF31+AF34+AF43+AF49</f>
        <v>0</v>
      </c>
      <c r="AG19" s="200">
        <f t="shared" si="110"/>
        <v>0</v>
      </c>
      <c r="AH19" s="199">
        <f t="shared" si="96"/>
        <v>0</v>
      </c>
      <c r="AI19" s="200">
        <f t="shared" ref="AI19:AJ19" si="111">AI31+AI34+AI43+AI49</f>
        <v>0</v>
      </c>
      <c r="AJ19" s="200">
        <f t="shared" si="111"/>
        <v>0</v>
      </c>
      <c r="AK19" s="199">
        <f t="shared" si="98"/>
        <v>0</v>
      </c>
      <c r="AL19" s="200">
        <f t="shared" ref="AL19:AM19" si="112">AL31+AL34+AL43+AL49</f>
        <v>0</v>
      </c>
      <c r="AM19" s="200">
        <f t="shared" si="112"/>
        <v>0</v>
      </c>
      <c r="AN19" s="199">
        <f t="shared" si="100"/>
        <v>0</v>
      </c>
      <c r="AO19" s="200">
        <f t="shared" ref="AO19:AP19" si="113">AO31+AO34+AO43+AO49</f>
        <v>0</v>
      </c>
      <c r="AP19" s="200">
        <f t="shared" si="113"/>
        <v>0</v>
      </c>
      <c r="AQ19" s="199">
        <f t="shared" si="102"/>
        <v>0</v>
      </c>
      <c r="AR19" s="322"/>
    </row>
    <row r="20" spans="1:44" ht="35.1" customHeight="1">
      <c r="A20" s="346"/>
      <c r="B20" s="346"/>
      <c r="C20" s="346"/>
      <c r="D20" s="194" t="s">
        <v>43</v>
      </c>
      <c r="E20" s="198">
        <f t="shared" si="0"/>
        <v>324057.59999999998</v>
      </c>
      <c r="F20" s="198">
        <f t="shared" si="80"/>
        <v>1777.4</v>
      </c>
      <c r="G20" s="199">
        <f t="shared" si="23"/>
        <v>0.54848273887111432</v>
      </c>
      <c r="H20" s="200">
        <f>H32+H35+H44+H50</f>
        <v>0</v>
      </c>
      <c r="I20" s="200">
        <f>I32+I35+I44+I50</f>
        <v>0</v>
      </c>
      <c r="J20" s="199">
        <f t="shared" si="24"/>
        <v>0</v>
      </c>
      <c r="K20" s="200">
        <f t="shared" ref="K20:L20" si="114">K32+K35+K44+K50</f>
        <v>228</v>
      </c>
      <c r="L20" s="200">
        <f t="shared" si="114"/>
        <v>228</v>
      </c>
      <c r="M20" s="199">
        <f t="shared" si="82"/>
        <v>100</v>
      </c>
      <c r="N20" s="200">
        <f t="shared" ref="N20:O20" si="115">N32+N35+N44+N50</f>
        <v>4183.8</v>
      </c>
      <c r="O20" s="200">
        <f t="shared" si="115"/>
        <v>1549.4</v>
      </c>
      <c r="P20" s="199">
        <f t="shared" si="84"/>
        <v>37.033318992303649</v>
      </c>
      <c r="Q20" s="200">
        <f t="shared" ref="Q20:R20" si="116">Q32+Q35+Q44+Q50</f>
        <v>22.6</v>
      </c>
      <c r="R20" s="200">
        <f t="shared" si="116"/>
        <v>0</v>
      </c>
      <c r="S20" s="199">
        <f t="shared" si="86"/>
        <v>0</v>
      </c>
      <c r="T20" s="200">
        <f t="shared" ref="T20:U20" si="117">T32+T35+T44+T50</f>
        <v>10</v>
      </c>
      <c r="U20" s="200">
        <f t="shared" si="117"/>
        <v>0</v>
      </c>
      <c r="V20" s="199">
        <f t="shared" si="88"/>
        <v>0</v>
      </c>
      <c r="W20" s="200">
        <f t="shared" ref="W20:X20" si="118">W32+W35+W44+W50</f>
        <v>15</v>
      </c>
      <c r="X20" s="200">
        <f t="shared" si="118"/>
        <v>0</v>
      </c>
      <c r="Y20" s="199">
        <f t="shared" si="90"/>
        <v>0</v>
      </c>
      <c r="Z20" s="200">
        <f t="shared" ref="Z20:AA20" si="119">Z32+Z35+Z44+Z50</f>
        <v>10</v>
      </c>
      <c r="AA20" s="200">
        <f t="shared" si="119"/>
        <v>0</v>
      </c>
      <c r="AB20" s="199">
        <f t="shared" si="92"/>
        <v>0</v>
      </c>
      <c r="AC20" s="200">
        <f t="shared" ref="AC20:AD20" si="120">AC32+AC35+AC44+AC50</f>
        <v>0</v>
      </c>
      <c r="AD20" s="200">
        <f t="shared" si="120"/>
        <v>0</v>
      </c>
      <c r="AE20" s="199">
        <f t="shared" si="94"/>
        <v>0</v>
      </c>
      <c r="AF20" s="200">
        <f t="shared" ref="AF20:AG20" si="121">AF32+AF35+AF44+AF50</f>
        <v>10</v>
      </c>
      <c r="AG20" s="200">
        <f t="shared" si="121"/>
        <v>0</v>
      </c>
      <c r="AH20" s="199">
        <f t="shared" si="96"/>
        <v>0</v>
      </c>
      <c r="AI20" s="200">
        <f t="shared" ref="AI20:AJ20" si="122">AI32+AI35+AI44+AI50</f>
        <v>12803</v>
      </c>
      <c r="AJ20" s="200">
        <f t="shared" si="122"/>
        <v>0</v>
      </c>
      <c r="AK20" s="199">
        <f t="shared" si="98"/>
        <v>0</v>
      </c>
      <c r="AL20" s="200">
        <f t="shared" ref="AL20:AM20" si="123">AL32+AL35+AL44+AL50</f>
        <v>10</v>
      </c>
      <c r="AM20" s="200">
        <f t="shared" si="123"/>
        <v>0</v>
      </c>
      <c r="AN20" s="199">
        <f t="shared" si="100"/>
        <v>0</v>
      </c>
      <c r="AO20" s="200">
        <f t="shared" ref="AO20:AP20" si="124">AO32+AO35+AO44+AO50</f>
        <v>306765.19999999995</v>
      </c>
      <c r="AP20" s="200">
        <f t="shared" si="124"/>
        <v>0</v>
      </c>
      <c r="AQ20" s="199">
        <f t="shared" si="102"/>
        <v>0</v>
      </c>
      <c r="AR20" s="322"/>
    </row>
    <row r="21" spans="1:44" ht="35.1" customHeight="1">
      <c r="A21" s="325" t="s">
        <v>266</v>
      </c>
      <c r="B21" s="346"/>
      <c r="C21" s="346"/>
      <c r="D21" s="197" t="s">
        <v>41</v>
      </c>
      <c r="E21" s="203">
        <f t="shared" si="0"/>
        <v>0</v>
      </c>
      <c r="F21" s="203">
        <f t="shared" si="80"/>
        <v>0</v>
      </c>
      <c r="G21" s="204">
        <f t="shared" si="23"/>
        <v>0</v>
      </c>
      <c r="H21" s="203">
        <f>SUM(H22:H23)</f>
        <v>0</v>
      </c>
      <c r="I21" s="203">
        <f>SUM(I22:I23)</f>
        <v>0</v>
      </c>
      <c r="J21" s="204">
        <f t="shared" si="24"/>
        <v>0</v>
      </c>
      <c r="K21" s="203">
        <f t="shared" ref="K21:L21" si="125">SUM(K22:K23)</f>
        <v>0</v>
      </c>
      <c r="L21" s="203">
        <f t="shared" si="125"/>
        <v>0</v>
      </c>
      <c r="M21" s="204">
        <f t="shared" ref="M21:M26" si="126">IF(L21,L21/K21*100,0)</f>
        <v>0</v>
      </c>
      <c r="N21" s="203">
        <f t="shared" ref="N21:O21" si="127">SUM(N22:N23)</f>
        <v>0</v>
      </c>
      <c r="O21" s="203">
        <f t="shared" si="127"/>
        <v>0</v>
      </c>
      <c r="P21" s="204">
        <f t="shared" ref="P21:P26" si="128">IF(O21,O21/N21*100,0)</f>
        <v>0</v>
      </c>
      <c r="Q21" s="203">
        <f t="shared" ref="Q21:R21" si="129">SUM(Q22:Q23)</f>
        <v>0</v>
      </c>
      <c r="R21" s="203">
        <f t="shared" si="129"/>
        <v>0</v>
      </c>
      <c r="S21" s="204">
        <f t="shared" ref="S21:S26" si="130">IF(R21,R21/Q21*100,0)</f>
        <v>0</v>
      </c>
      <c r="T21" s="203">
        <f t="shared" ref="T21:U21" si="131">SUM(T22:T23)</f>
        <v>0</v>
      </c>
      <c r="U21" s="203">
        <f t="shared" si="131"/>
        <v>0</v>
      </c>
      <c r="V21" s="204">
        <f t="shared" ref="V21:V26" si="132">IF(U21,U21/T21*100,0)</f>
        <v>0</v>
      </c>
      <c r="W21" s="203">
        <f t="shared" ref="W21:X21" si="133">SUM(W22:W23)</f>
        <v>0</v>
      </c>
      <c r="X21" s="203">
        <f t="shared" si="133"/>
        <v>0</v>
      </c>
      <c r="Y21" s="204">
        <f t="shared" ref="Y21:Y26" si="134">IF(X21,X21/W21*100,0)</f>
        <v>0</v>
      </c>
      <c r="Z21" s="203">
        <f t="shared" ref="Z21:AA21" si="135">SUM(Z22:Z23)</f>
        <v>0</v>
      </c>
      <c r="AA21" s="203">
        <f t="shared" si="135"/>
        <v>0</v>
      </c>
      <c r="AB21" s="204">
        <f t="shared" ref="AB21:AB26" si="136">IF(AA21,AA21/Z21*100,0)</f>
        <v>0</v>
      </c>
      <c r="AC21" s="203">
        <f t="shared" ref="AC21:AD21" si="137">SUM(AC22:AC23)</f>
        <v>0</v>
      </c>
      <c r="AD21" s="203">
        <f t="shared" si="137"/>
        <v>0</v>
      </c>
      <c r="AE21" s="204">
        <f t="shared" ref="AE21:AE26" si="138">IF(AD21,AD21/AC21*100,0)</f>
        <v>0</v>
      </c>
      <c r="AF21" s="203">
        <f t="shared" ref="AF21:AG21" si="139">SUM(AF22:AF23)</f>
        <v>0</v>
      </c>
      <c r="AG21" s="203">
        <f t="shared" si="139"/>
        <v>0</v>
      </c>
      <c r="AH21" s="204">
        <f t="shared" ref="AH21:AH26" si="140">IF(AG21,AG21/AF21*100,0)</f>
        <v>0</v>
      </c>
      <c r="AI21" s="203">
        <f t="shared" ref="AI21:AJ21" si="141">SUM(AI22:AI23)</f>
        <v>0</v>
      </c>
      <c r="AJ21" s="203">
        <f t="shared" si="141"/>
        <v>0</v>
      </c>
      <c r="AK21" s="204">
        <f t="shared" ref="AK21:AK26" si="142">IF(AJ21,AJ21/AI21*100,0)</f>
        <v>0</v>
      </c>
      <c r="AL21" s="203">
        <f t="shared" ref="AL21:AM21" si="143">SUM(AL22:AL23)</f>
        <v>0</v>
      </c>
      <c r="AM21" s="203">
        <f t="shared" si="143"/>
        <v>0</v>
      </c>
      <c r="AN21" s="204">
        <f t="shared" ref="AN21:AN26" si="144">IF(AM21,AM21/AL21*100,0)</f>
        <v>0</v>
      </c>
      <c r="AO21" s="203">
        <f t="shared" ref="AO21:AP21" si="145">SUM(AO22:AO23)</f>
        <v>0</v>
      </c>
      <c r="AP21" s="203">
        <f t="shared" si="145"/>
        <v>0</v>
      </c>
      <c r="AQ21" s="204">
        <f t="shared" ref="AQ21:AQ26" si="146">IF(AP21,AP21/AO21*100,0)</f>
        <v>0</v>
      </c>
      <c r="AR21" s="322"/>
    </row>
    <row r="22" spans="1:44" ht="51.75" customHeight="1">
      <c r="A22" s="346"/>
      <c r="B22" s="346"/>
      <c r="C22" s="346"/>
      <c r="D22" s="194" t="s">
        <v>2</v>
      </c>
      <c r="E22" s="198">
        <f t="shared" si="0"/>
        <v>0</v>
      </c>
      <c r="F22" s="198">
        <f t="shared" si="80"/>
        <v>0</v>
      </c>
      <c r="G22" s="199">
        <f t="shared" si="23"/>
        <v>0</v>
      </c>
      <c r="H22" s="200"/>
      <c r="I22" s="200"/>
      <c r="J22" s="199">
        <f t="shared" si="24"/>
        <v>0</v>
      </c>
      <c r="K22" s="200"/>
      <c r="L22" s="200"/>
      <c r="M22" s="199">
        <f t="shared" si="126"/>
        <v>0</v>
      </c>
      <c r="N22" s="200"/>
      <c r="O22" s="200"/>
      <c r="P22" s="199">
        <f t="shared" si="128"/>
        <v>0</v>
      </c>
      <c r="Q22" s="200"/>
      <c r="R22" s="200"/>
      <c r="S22" s="199">
        <f t="shared" si="130"/>
        <v>0</v>
      </c>
      <c r="T22" s="200"/>
      <c r="U22" s="200"/>
      <c r="V22" s="199">
        <f t="shared" si="132"/>
        <v>0</v>
      </c>
      <c r="W22" s="200"/>
      <c r="X22" s="200"/>
      <c r="Y22" s="199">
        <f t="shared" si="134"/>
        <v>0</v>
      </c>
      <c r="Z22" s="200"/>
      <c r="AA22" s="200"/>
      <c r="AB22" s="199">
        <f t="shared" si="136"/>
        <v>0</v>
      </c>
      <c r="AC22" s="200"/>
      <c r="AD22" s="200"/>
      <c r="AE22" s="199">
        <f t="shared" si="138"/>
        <v>0</v>
      </c>
      <c r="AF22" s="200"/>
      <c r="AG22" s="200"/>
      <c r="AH22" s="199">
        <f t="shared" si="140"/>
        <v>0</v>
      </c>
      <c r="AI22" s="200"/>
      <c r="AJ22" s="200"/>
      <c r="AK22" s="199">
        <f t="shared" si="142"/>
        <v>0</v>
      </c>
      <c r="AL22" s="200"/>
      <c r="AM22" s="200"/>
      <c r="AN22" s="199">
        <f t="shared" si="144"/>
        <v>0</v>
      </c>
      <c r="AO22" s="200"/>
      <c r="AP22" s="200"/>
      <c r="AQ22" s="199">
        <f t="shared" si="146"/>
        <v>0</v>
      </c>
      <c r="AR22" s="322"/>
    </row>
    <row r="23" spans="1:44" ht="35.1" customHeight="1">
      <c r="A23" s="346"/>
      <c r="B23" s="346"/>
      <c r="C23" s="346"/>
      <c r="D23" s="194" t="s">
        <v>43</v>
      </c>
      <c r="E23" s="198">
        <f t="shared" si="0"/>
        <v>0</v>
      </c>
      <c r="F23" s="198">
        <f t="shared" si="80"/>
        <v>0</v>
      </c>
      <c r="G23" s="199">
        <f t="shared" si="23"/>
        <v>0</v>
      </c>
      <c r="H23" s="200"/>
      <c r="I23" s="200"/>
      <c r="J23" s="199">
        <f t="shared" si="24"/>
        <v>0</v>
      </c>
      <c r="K23" s="200"/>
      <c r="L23" s="200"/>
      <c r="M23" s="199">
        <f t="shared" si="126"/>
        <v>0</v>
      </c>
      <c r="N23" s="200"/>
      <c r="O23" s="200"/>
      <c r="P23" s="199">
        <f t="shared" si="128"/>
        <v>0</v>
      </c>
      <c r="Q23" s="200"/>
      <c r="R23" s="200"/>
      <c r="S23" s="199">
        <f t="shared" si="130"/>
        <v>0</v>
      </c>
      <c r="T23" s="200"/>
      <c r="U23" s="200"/>
      <c r="V23" s="199">
        <f t="shared" si="132"/>
        <v>0</v>
      </c>
      <c r="W23" s="200"/>
      <c r="X23" s="200"/>
      <c r="Y23" s="199">
        <f t="shared" si="134"/>
        <v>0</v>
      </c>
      <c r="Z23" s="200"/>
      <c r="AA23" s="200"/>
      <c r="AB23" s="199">
        <f t="shared" si="136"/>
        <v>0</v>
      </c>
      <c r="AC23" s="200"/>
      <c r="AD23" s="200"/>
      <c r="AE23" s="199">
        <f t="shared" si="138"/>
        <v>0</v>
      </c>
      <c r="AF23" s="200"/>
      <c r="AG23" s="200"/>
      <c r="AH23" s="199">
        <f t="shared" si="140"/>
        <v>0</v>
      </c>
      <c r="AI23" s="200"/>
      <c r="AJ23" s="200"/>
      <c r="AK23" s="199">
        <f t="shared" si="142"/>
        <v>0</v>
      </c>
      <c r="AL23" s="200"/>
      <c r="AM23" s="200"/>
      <c r="AN23" s="199">
        <f t="shared" si="144"/>
        <v>0</v>
      </c>
      <c r="AO23" s="200"/>
      <c r="AP23" s="200"/>
      <c r="AQ23" s="199">
        <f t="shared" si="146"/>
        <v>0</v>
      </c>
      <c r="AR23" s="322"/>
    </row>
    <row r="24" spans="1:44" ht="35.1" customHeight="1">
      <c r="A24" s="325" t="s">
        <v>265</v>
      </c>
      <c r="B24" s="346"/>
      <c r="C24" s="346"/>
      <c r="D24" s="197" t="s">
        <v>41</v>
      </c>
      <c r="E24" s="203">
        <f t="shared" si="0"/>
        <v>324176.29999999993</v>
      </c>
      <c r="F24" s="203">
        <f t="shared" si="80"/>
        <v>1777.4</v>
      </c>
      <c r="G24" s="204">
        <f t="shared" si="23"/>
        <v>0.54828190709808222</v>
      </c>
      <c r="H24" s="203">
        <f>SUM(H25:H26)</f>
        <v>0</v>
      </c>
      <c r="I24" s="203">
        <f>SUM(I25:I26)</f>
        <v>0</v>
      </c>
      <c r="J24" s="204">
        <f t="shared" si="24"/>
        <v>0</v>
      </c>
      <c r="K24" s="203">
        <f t="shared" ref="K24:L24" si="147">SUM(K25:K26)</f>
        <v>228</v>
      </c>
      <c r="L24" s="203">
        <f t="shared" si="147"/>
        <v>228</v>
      </c>
      <c r="M24" s="204">
        <f t="shared" si="126"/>
        <v>100</v>
      </c>
      <c r="N24" s="203">
        <f t="shared" ref="N24:O24" si="148">SUM(N25:N26)</f>
        <v>4183.8</v>
      </c>
      <c r="O24" s="203">
        <f t="shared" si="148"/>
        <v>1549.4</v>
      </c>
      <c r="P24" s="204">
        <f t="shared" si="128"/>
        <v>37.033318992303649</v>
      </c>
      <c r="Q24" s="203">
        <f t="shared" ref="Q24:R24" si="149">SUM(Q25:Q26)</f>
        <v>22.6</v>
      </c>
      <c r="R24" s="203">
        <f t="shared" si="149"/>
        <v>0</v>
      </c>
      <c r="S24" s="204">
        <f t="shared" si="130"/>
        <v>0</v>
      </c>
      <c r="T24" s="203">
        <f t="shared" ref="T24:U24" si="150">SUM(T25:T26)</f>
        <v>10</v>
      </c>
      <c r="U24" s="203">
        <f t="shared" si="150"/>
        <v>0</v>
      </c>
      <c r="V24" s="204">
        <f t="shared" si="132"/>
        <v>0</v>
      </c>
      <c r="W24" s="203">
        <f t="shared" ref="W24:X24" si="151">SUM(W25:W26)</f>
        <v>133.69999999999999</v>
      </c>
      <c r="X24" s="203">
        <f t="shared" si="151"/>
        <v>0</v>
      </c>
      <c r="Y24" s="204">
        <f t="shared" si="134"/>
        <v>0</v>
      </c>
      <c r="Z24" s="203">
        <f t="shared" ref="Z24:AA24" si="152">SUM(Z25:Z26)</f>
        <v>10</v>
      </c>
      <c r="AA24" s="203">
        <f t="shared" si="152"/>
        <v>0</v>
      </c>
      <c r="AB24" s="204">
        <f t="shared" si="136"/>
        <v>0</v>
      </c>
      <c r="AC24" s="203">
        <f t="shared" ref="AC24:AD24" si="153">SUM(AC25:AC26)</f>
        <v>0</v>
      </c>
      <c r="AD24" s="203">
        <f t="shared" si="153"/>
        <v>0</v>
      </c>
      <c r="AE24" s="204">
        <f t="shared" si="138"/>
        <v>0</v>
      </c>
      <c r="AF24" s="203">
        <f t="shared" ref="AF24:AG24" si="154">SUM(AF25:AF26)</f>
        <v>10</v>
      </c>
      <c r="AG24" s="203">
        <f t="shared" si="154"/>
        <v>0</v>
      </c>
      <c r="AH24" s="204">
        <f t="shared" si="140"/>
        <v>0</v>
      </c>
      <c r="AI24" s="203">
        <f t="shared" ref="AI24:AJ24" si="155">SUM(AI25:AI26)</f>
        <v>12803</v>
      </c>
      <c r="AJ24" s="203">
        <f t="shared" si="155"/>
        <v>0</v>
      </c>
      <c r="AK24" s="204">
        <f t="shared" si="142"/>
        <v>0</v>
      </c>
      <c r="AL24" s="203">
        <f t="shared" ref="AL24:AM24" si="156">SUM(AL25:AL26)</f>
        <v>10</v>
      </c>
      <c r="AM24" s="203">
        <f t="shared" si="156"/>
        <v>0</v>
      </c>
      <c r="AN24" s="204">
        <f t="shared" si="144"/>
        <v>0</v>
      </c>
      <c r="AO24" s="203">
        <f t="shared" ref="AO24:AP24" si="157">SUM(AO25:AO26)</f>
        <v>306765.19999999995</v>
      </c>
      <c r="AP24" s="203">
        <f t="shared" si="157"/>
        <v>0</v>
      </c>
      <c r="AQ24" s="204">
        <f t="shared" si="146"/>
        <v>0</v>
      </c>
      <c r="AR24" s="359"/>
    </row>
    <row r="25" spans="1:44" ht="53.25" customHeight="1">
      <c r="A25" s="346"/>
      <c r="B25" s="346"/>
      <c r="C25" s="346"/>
      <c r="D25" s="194" t="s">
        <v>2</v>
      </c>
      <c r="E25" s="198">
        <f t="shared" si="0"/>
        <v>118.7</v>
      </c>
      <c r="F25" s="198">
        <f t="shared" si="80"/>
        <v>0</v>
      </c>
      <c r="G25" s="199">
        <f t="shared" si="23"/>
        <v>0</v>
      </c>
      <c r="H25" s="200">
        <f>H13</f>
        <v>0</v>
      </c>
      <c r="I25" s="200">
        <f>I13</f>
        <v>0</v>
      </c>
      <c r="J25" s="199">
        <f t="shared" si="24"/>
        <v>0</v>
      </c>
      <c r="K25" s="200">
        <f t="shared" ref="K25:L25" si="158">K13</f>
        <v>0</v>
      </c>
      <c r="L25" s="200">
        <f t="shared" si="158"/>
        <v>0</v>
      </c>
      <c r="M25" s="199">
        <f t="shared" si="126"/>
        <v>0</v>
      </c>
      <c r="N25" s="200">
        <f t="shared" ref="N25:O25" si="159">N13</f>
        <v>0</v>
      </c>
      <c r="O25" s="200">
        <f t="shared" si="159"/>
        <v>0</v>
      </c>
      <c r="P25" s="199">
        <f t="shared" si="128"/>
        <v>0</v>
      </c>
      <c r="Q25" s="200">
        <f t="shared" ref="Q25:R25" si="160">Q13</f>
        <v>0</v>
      </c>
      <c r="R25" s="200">
        <f t="shared" si="160"/>
        <v>0</v>
      </c>
      <c r="S25" s="199">
        <f t="shared" si="130"/>
        <v>0</v>
      </c>
      <c r="T25" s="200">
        <f t="shared" ref="T25:U25" si="161">T13</f>
        <v>0</v>
      </c>
      <c r="U25" s="200">
        <f t="shared" si="161"/>
        <v>0</v>
      </c>
      <c r="V25" s="199">
        <f t="shared" si="132"/>
        <v>0</v>
      </c>
      <c r="W25" s="200">
        <f t="shared" ref="W25:X25" si="162">W13</f>
        <v>118.7</v>
      </c>
      <c r="X25" s="200">
        <f t="shared" si="162"/>
        <v>0</v>
      </c>
      <c r="Y25" s="199">
        <f t="shared" si="134"/>
        <v>0</v>
      </c>
      <c r="Z25" s="200">
        <f t="shared" ref="Z25:AA25" si="163">Z13</f>
        <v>0</v>
      </c>
      <c r="AA25" s="200">
        <f t="shared" si="163"/>
        <v>0</v>
      </c>
      <c r="AB25" s="199">
        <f t="shared" si="136"/>
        <v>0</v>
      </c>
      <c r="AC25" s="200">
        <f t="shared" ref="AC25:AD25" si="164">AC13</f>
        <v>0</v>
      </c>
      <c r="AD25" s="200">
        <f t="shared" si="164"/>
        <v>0</v>
      </c>
      <c r="AE25" s="199">
        <f t="shared" si="138"/>
        <v>0</v>
      </c>
      <c r="AF25" s="200">
        <f t="shared" ref="AF25:AG25" si="165">AF13</f>
        <v>0</v>
      </c>
      <c r="AG25" s="200">
        <f t="shared" si="165"/>
        <v>0</v>
      </c>
      <c r="AH25" s="199">
        <f t="shared" si="140"/>
        <v>0</v>
      </c>
      <c r="AI25" s="200">
        <f t="shared" ref="AI25:AJ25" si="166">AI13</f>
        <v>0</v>
      </c>
      <c r="AJ25" s="200">
        <f t="shared" si="166"/>
        <v>0</v>
      </c>
      <c r="AK25" s="199">
        <f t="shared" si="142"/>
        <v>0</v>
      </c>
      <c r="AL25" s="200">
        <f t="shared" ref="AL25:AM25" si="167">AL13</f>
        <v>0</v>
      </c>
      <c r="AM25" s="200">
        <f t="shared" si="167"/>
        <v>0</v>
      </c>
      <c r="AN25" s="199">
        <f t="shared" si="144"/>
        <v>0</v>
      </c>
      <c r="AO25" s="200">
        <f t="shared" ref="AO25:AP25" si="168">AO13</f>
        <v>0</v>
      </c>
      <c r="AP25" s="200">
        <f t="shared" si="168"/>
        <v>0</v>
      </c>
      <c r="AQ25" s="199">
        <f t="shared" si="146"/>
        <v>0</v>
      </c>
      <c r="AR25" s="359"/>
    </row>
    <row r="26" spans="1:44" ht="35.1" customHeight="1">
      <c r="A26" s="346"/>
      <c r="B26" s="346"/>
      <c r="C26" s="346"/>
      <c r="D26" s="194" t="s">
        <v>43</v>
      </c>
      <c r="E26" s="198">
        <f t="shared" si="0"/>
        <v>324057.59999999998</v>
      </c>
      <c r="F26" s="198">
        <f t="shared" si="80"/>
        <v>1777.4</v>
      </c>
      <c r="G26" s="199">
        <f t="shared" si="23"/>
        <v>0.54848273887111432</v>
      </c>
      <c r="H26" s="200">
        <f>H14</f>
        <v>0</v>
      </c>
      <c r="I26" s="200">
        <f>I14</f>
        <v>0</v>
      </c>
      <c r="J26" s="199">
        <f t="shared" si="24"/>
        <v>0</v>
      </c>
      <c r="K26" s="200">
        <f t="shared" ref="K26:L26" si="169">K14</f>
        <v>228</v>
      </c>
      <c r="L26" s="200">
        <f t="shared" si="169"/>
        <v>228</v>
      </c>
      <c r="M26" s="199">
        <f t="shared" si="126"/>
        <v>100</v>
      </c>
      <c r="N26" s="200">
        <f t="shared" ref="N26:O26" si="170">N14</f>
        <v>4183.8</v>
      </c>
      <c r="O26" s="200">
        <f t="shared" si="170"/>
        <v>1549.4</v>
      </c>
      <c r="P26" s="199">
        <f t="shared" si="128"/>
        <v>37.033318992303649</v>
      </c>
      <c r="Q26" s="200">
        <f t="shared" ref="Q26:R26" si="171">Q14</f>
        <v>22.6</v>
      </c>
      <c r="R26" s="200">
        <f t="shared" si="171"/>
        <v>0</v>
      </c>
      <c r="S26" s="199">
        <f t="shared" si="130"/>
        <v>0</v>
      </c>
      <c r="T26" s="200">
        <f t="shared" ref="T26:U26" si="172">T14</f>
        <v>10</v>
      </c>
      <c r="U26" s="200">
        <f t="shared" si="172"/>
        <v>0</v>
      </c>
      <c r="V26" s="199">
        <f t="shared" si="132"/>
        <v>0</v>
      </c>
      <c r="W26" s="200">
        <f t="shared" ref="W26:X26" si="173">W14</f>
        <v>15</v>
      </c>
      <c r="X26" s="200">
        <f t="shared" si="173"/>
        <v>0</v>
      </c>
      <c r="Y26" s="199">
        <f t="shared" si="134"/>
        <v>0</v>
      </c>
      <c r="Z26" s="200">
        <f t="shared" ref="Z26:AA26" si="174">Z14</f>
        <v>10</v>
      </c>
      <c r="AA26" s="200">
        <f t="shared" si="174"/>
        <v>0</v>
      </c>
      <c r="AB26" s="199">
        <f t="shared" si="136"/>
        <v>0</v>
      </c>
      <c r="AC26" s="200">
        <f t="shared" ref="AC26:AD26" si="175">AC14</f>
        <v>0</v>
      </c>
      <c r="AD26" s="200">
        <f t="shared" si="175"/>
        <v>0</v>
      </c>
      <c r="AE26" s="199">
        <f t="shared" si="138"/>
        <v>0</v>
      </c>
      <c r="AF26" s="200">
        <f t="shared" ref="AF26:AG26" si="176">AF14</f>
        <v>10</v>
      </c>
      <c r="AG26" s="200">
        <f t="shared" si="176"/>
        <v>0</v>
      </c>
      <c r="AH26" s="199">
        <f t="shared" si="140"/>
        <v>0</v>
      </c>
      <c r="AI26" s="200">
        <f t="shared" ref="AI26:AJ26" si="177">AI14</f>
        <v>12803</v>
      </c>
      <c r="AJ26" s="200">
        <f t="shared" si="177"/>
        <v>0</v>
      </c>
      <c r="AK26" s="199">
        <f t="shared" si="142"/>
        <v>0</v>
      </c>
      <c r="AL26" s="200">
        <f t="shared" ref="AL26:AM26" si="178">AL14</f>
        <v>10</v>
      </c>
      <c r="AM26" s="200">
        <f t="shared" si="178"/>
        <v>0</v>
      </c>
      <c r="AN26" s="199">
        <f t="shared" si="144"/>
        <v>0</v>
      </c>
      <c r="AO26" s="200">
        <f t="shared" ref="AO26:AP26" si="179">AO14</f>
        <v>306765.19999999995</v>
      </c>
      <c r="AP26" s="200">
        <f t="shared" si="179"/>
        <v>0</v>
      </c>
      <c r="AQ26" s="199">
        <f t="shared" si="146"/>
        <v>0</v>
      </c>
      <c r="AR26" s="359"/>
    </row>
    <row r="27" spans="1:44" ht="35.1" customHeight="1">
      <c r="A27" s="325" t="s">
        <v>263</v>
      </c>
      <c r="B27" s="325"/>
      <c r="C27" s="325"/>
      <c r="D27" s="197" t="s">
        <v>41</v>
      </c>
      <c r="E27" s="203">
        <f t="shared" si="0"/>
        <v>0</v>
      </c>
      <c r="F27" s="203">
        <v>0</v>
      </c>
      <c r="G27" s="204">
        <f t="shared" si="23"/>
        <v>0</v>
      </c>
      <c r="H27" s="203" t="s">
        <v>264</v>
      </c>
      <c r="I27" s="203" t="s">
        <v>264</v>
      </c>
      <c r="J27" s="203" t="s">
        <v>264</v>
      </c>
      <c r="K27" s="203" t="s">
        <v>264</v>
      </c>
      <c r="L27" s="203" t="s">
        <v>264</v>
      </c>
      <c r="M27" s="203" t="s">
        <v>264</v>
      </c>
      <c r="N27" s="203" t="s">
        <v>264</v>
      </c>
      <c r="O27" s="203" t="s">
        <v>264</v>
      </c>
      <c r="P27" s="203" t="s">
        <v>264</v>
      </c>
      <c r="Q27" s="203" t="s">
        <v>264</v>
      </c>
      <c r="R27" s="203" t="s">
        <v>264</v>
      </c>
      <c r="S27" s="203" t="s">
        <v>264</v>
      </c>
      <c r="T27" s="203" t="s">
        <v>264</v>
      </c>
      <c r="U27" s="203" t="s">
        <v>264</v>
      </c>
      <c r="V27" s="203" t="s">
        <v>264</v>
      </c>
      <c r="W27" s="203" t="s">
        <v>264</v>
      </c>
      <c r="X27" s="203" t="s">
        <v>264</v>
      </c>
      <c r="Y27" s="203" t="s">
        <v>264</v>
      </c>
      <c r="Z27" s="203" t="s">
        <v>264</v>
      </c>
      <c r="AA27" s="203" t="s">
        <v>264</v>
      </c>
      <c r="AB27" s="203" t="s">
        <v>264</v>
      </c>
      <c r="AC27" s="203" t="s">
        <v>264</v>
      </c>
      <c r="AD27" s="203" t="s">
        <v>264</v>
      </c>
      <c r="AE27" s="203" t="s">
        <v>264</v>
      </c>
      <c r="AF27" s="203" t="s">
        <v>264</v>
      </c>
      <c r="AG27" s="203" t="s">
        <v>264</v>
      </c>
      <c r="AH27" s="203" t="s">
        <v>264</v>
      </c>
      <c r="AI27" s="203" t="s">
        <v>264</v>
      </c>
      <c r="AJ27" s="203" t="s">
        <v>264</v>
      </c>
      <c r="AK27" s="203" t="s">
        <v>264</v>
      </c>
      <c r="AL27" s="203" t="s">
        <v>264</v>
      </c>
      <c r="AM27" s="203" t="s">
        <v>264</v>
      </c>
      <c r="AN27" s="203" t="s">
        <v>264</v>
      </c>
      <c r="AO27" s="203" t="s">
        <v>264</v>
      </c>
      <c r="AP27" s="203" t="s">
        <v>264</v>
      </c>
      <c r="AQ27" s="203" t="s">
        <v>264</v>
      </c>
      <c r="AR27" s="360"/>
    </row>
    <row r="28" spans="1:44" ht="55.5" customHeight="1">
      <c r="A28" s="325"/>
      <c r="B28" s="325"/>
      <c r="C28" s="325"/>
      <c r="D28" s="194" t="s">
        <v>2</v>
      </c>
      <c r="E28" s="198">
        <f t="shared" si="0"/>
        <v>0</v>
      </c>
      <c r="F28" s="198">
        <v>0</v>
      </c>
      <c r="G28" s="199">
        <f t="shared" si="23"/>
        <v>0</v>
      </c>
      <c r="H28" s="200" t="s">
        <v>264</v>
      </c>
      <c r="I28" s="200" t="s">
        <v>264</v>
      </c>
      <c r="J28" s="198" t="s">
        <v>264</v>
      </c>
      <c r="K28" s="200" t="s">
        <v>264</v>
      </c>
      <c r="L28" s="200" t="s">
        <v>264</v>
      </c>
      <c r="M28" s="198" t="s">
        <v>264</v>
      </c>
      <c r="N28" s="200" t="s">
        <v>264</v>
      </c>
      <c r="O28" s="200" t="s">
        <v>264</v>
      </c>
      <c r="P28" s="198" t="s">
        <v>264</v>
      </c>
      <c r="Q28" s="200" t="s">
        <v>264</v>
      </c>
      <c r="R28" s="200" t="s">
        <v>264</v>
      </c>
      <c r="S28" s="198" t="s">
        <v>264</v>
      </c>
      <c r="T28" s="200" t="s">
        <v>264</v>
      </c>
      <c r="U28" s="200" t="s">
        <v>264</v>
      </c>
      <c r="V28" s="198" t="s">
        <v>264</v>
      </c>
      <c r="W28" s="200" t="s">
        <v>264</v>
      </c>
      <c r="X28" s="200" t="s">
        <v>264</v>
      </c>
      <c r="Y28" s="198" t="s">
        <v>264</v>
      </c>
      <c r="Z28" s="200" t="s">
        <v>264</v>
      </c>
      <c r="AA28" s="200" t="s">
        <v>264</v>
      </c>
      <c r="AB28" s="198" t="s">
        <v>264</v>
      </c>
      <c r="AC28" s="200" t="s">
        <v>264</v>
      </c>
      <c r="AD28" s="200" t="s">
        <v>264</v>
      </c>
      <c r="AE28" s="198" t="s">
        <v>264</v>
      </c>
      <c r="AF28" s="200" t="s">
        <v>264</v>
      </c>
      <c r="AG28" s="200" t="s">
        <v>264</v>
      </c>
      <c r="AH28" s="198" t="s">
        <v>264</v>
      </c>
      <c r="AI28" s="200" t="s">
        <v>264</v>
      </c>
      <c r="AJ28" s="200" t="s">
        <v>264</v>
      </c>
      <c r="AK28" s="198" t="s">
        <v>264</v>
      </c>
      <c r="AL28" s="200" t="s">
        <v>264</v>
      </c>
      <c r="AM28" s="200" t="s">
        <v>264</v>
      </c>
      <c r="AN28" s="198" t="s">
        <v>264</v>
      </c>
      <c r="AO28" s="200" t="s">
        <v>264</v>
      </c>
      <c r="AP28" s="200" t="s">
        <v>264</v>
      </c>
      <c r="AQ28" s="198" t="s">
        <v>264</v>
      </c>
      <c r="AR28" s="360"/>
    </row>
    <row r="29" spans="1:44" ht="35.1" customHeight="1">
      <c r="A29" s="325"/>
      <c r="B29" s="325"/>
      <c r="C29" s="325"/>
      <c r="D29" s="194" t="s">
        <v>43</v>
      </c>
      <c r="E29" s="198">
        <f t="shared" si="0"/>
        <v>0</v>
      </c>
      <c r="F29" s="198">
        <v>0</v>
      </c>
      <c r="G29" s="199">
        <f t="shared" si="23"/>
        <v>0</v>
      </c>
      <c r="H29" s="200" t="s">
        <v>264</v>
      </c>
      <c r="I29" s="200" t="s">
        <v>264</v>
      </c>
      <c r="J29" s="198" t="s">
        <v>264</v>
      </c>
      <c r="K29" s="200" t="s">
        <v>264</v>
      </c>
      <c r="L29" s="200" t="s">
        <v>264</v>
      </c>
      <c r="M29" s="198" t="s">
        <v>264</v>
      </c>
      <c r="N29" s="200" t="s">
        <v>264</v>
      </c>
      <c r="O29" s="200" t="s">
        <v>264</v>
      </c>
      <c r="P29" s="198" t="s">
        <v>264</v>
      </c>
      <c r="Q29" s="200" t="s">
        <v>264</v>
      </c>
      <c r="R29" s="200" t="s">
        <v>264</v>
      </c>
      <c r="S29" s="198" t="s">
        <v>264</v>
      </c>
      <c r="T29" s="200" t="s">
        <v>264</v>
      </c>
      <c r="U29" s="200" t="s">
        <v>264</v>
      </c>
      <c r="V29" s="198" t="s">
        <v>264</v>
      </c>
      <c r="W29" s="200" t="s">
        <v>264</v>
      </c>
      <c r="X29" s="200" t="s">
        <v>264</v>
      </c>
      <c r="Y29" s="198" t="s">
        <v>264</v>
      </c>
      <c r="Z29" s="200" t="s">
        <v>264</v>
      </c>
      <c r="AA29" s="200" t="s">
        <v>264</v>
      </c>
      <c r="AB29" s="198" t="s">
        <v>264</v>
      </c>
      <c r="AC29" s="200" t="s">
        <v>264</v>
      </c>
      <c r="AD29" s="200" t="s">
        <v>264</v>
      </c>
      <c r="AE29" s="198" t="s">
        <v>264</v>
      </c>
      <c r="AF29" s="200" t="s">
        <v>264</v>
      </c>
      <c r="AG29" s="200" t="s">
        <v>264</v>
      </c>
      <c r="AH29" s="198" t="s">
        <v>264</v>
      </c>
      <c r="AI29" s="200" t="s">
        <v>264</v>
      </c>
      <c r="AJ29" s="200" t="s">
        <v>264</v>
      </c>
      <c r="AK29" s="198" t="s">
        <v>264</v>
      </c>
      <c r="AL29" s="200" t="s">
        <v>264</v>
      </c>
      <c r="AM29" s="200" t="s">
        <v>264</v>
      </c>
      <c r="AN29" s="198" t="s">
        <v>264</v>
      </c>
      <c r="AO29" s="200" t="s">
        <v>264</v>
      </c>
      <c r="AP29" s="200" t="s">
        <v>264</v>
      </c>
      <c r="AQ29" s="198" t="s">
        <v>264</v>
      </c>
      <c r="AR29" s="360"/>
    </row>
    <row r="30" spans="1:44" s="96" customFormat="1" ht="35.1" customHeight="1">
      <c r="A30" s="326" t="s">
        <v>1</v>
      </c>
      <c r="B30" s="327" t="s">
        <v>298</v>
      </c>
      <c r="C30" s="328" t="s">
        <v>305</v>
      </c>
      <c r="D30" s="193" t="s">
        <v>41</v>
      </c>
      <c r="E30" s="222">
        <f t="shared" si="0"/>
        <v>0</v>
      </c>
      <c r="F30" s="222">
        <f t="shared" si="80"/>
        <v>0</v>
      </c>
      <c r="G30" s="201">
        <f t="shared" si="23"/>
        <v>0</v>
      </c>
      <c r="H30" s="201">
        <f>H32+H31</f>
        <v>0</v>
      </c>
      <c r="I30" s="201">
        <f>I32+I31</f>
        <v>0</v>
      </c>
      <c r="J30" s="201">
        <f>IF(I30,I30/H30*100,0)</f>
        <v>0</v>
      </c>
      <c r="K30" s="201">
        <f t="shared" ref="K30:L30" si="180">K32+K31</f>
        <v>0</v>
      </c>
      <c r="L30" s="201">
        <f t="shared" si="180"/>
        <v>0</v>
      </c>
      <c r="M30" s="201">
        <f t="shared" ref="M30:M32" si="181">IF(L30,L30/K30*100,0)</f>
        <v>0</v>
      </c>
      <c r="N30" s="201">
        <f t="shared" ref="N30:O30" si="182">N32+N31</f>
        <v>0</v>
      </c>
      <c r="O30" s="201">
        <f t="shared" si="182"/>
        <v>0</v>
      </c>
      <c r="P30" s="201">
        <f t="shared" ref="P30:P32" si="183">IF(O30,O30/N30*100,0)</f>
        <v>0</v>
      </c>
      <c r="Q30" s="201">
        <f t="shared" ref="Q30:R30" si="184">Q32+Q31</f>
        <v>0</v>
      </c>
      <c r="R30" s="201">
        <f t="shared" si="184"/>
        <v>0</v>
      </c>
      <c r="S30" s="201">
        <f t="shared" ref="S30:S32" si="185">IF(R30,R30/Q30*100,0)</f>
        <v>0</v>
      </c>
      <c r="T30" s="201">
        <f t="shared" ref="T30:U30" si="186">T32+T31</f>
        <v>0</v>
      </c>
      <c r="U30" s="201">
        <f t="shared" si="186"/>
        <v>0</v>
      </c>
      <c r="V30" s="201">
        <f t="shared" ref="V30:V32" si="187">IF(U30,U30/T30*100,0)</f>
        <v>0</v>
      </c>
      <c r="W30" s="201">
        <f t="shared" ref="W30:X30" si="188">W32+W31</f>
        <v>0</v>
      </c>
      <c r="X30" s="201">
        <f t="shared" si="188"/>
        <v>0</v>
      </c>
      <c r="Y30" s="201">
        <f t="shared" ref="Y30:Y32" si="189">IF(X30,X30/W30*100,0)</f>
        <v>0</v>
      </c>
      <c r="Z30" s="201">
        <f t="shared" ref="Z30:AA30" si="190">Z32+Z31</f>
        <v>0</v>
      </c>
      <c r="AA30" s="201">
        <f t="shared" si="190"/>
        <v>0</v>
      </c>
      <c r="AB30" s="201">
        <f t="shared" ref="AB30:AB32" si="191">IF(AA30,AA30/Z30*100,0)</f>
        <v>0</v>
      </c>
      <c r="AC30" s="201">
        <f t="shared" ref="AC30:AD30" si="192">AC32+AC31</f>
        <v>0</v>
      </c>
      <c r="AD30" s="201">
        <f t="shared" si="192"/>
        <v>0</v>
      </c>
      <c r="AE30" s="201">
        <f t="shared" ref="AE30:AE32" si="193">IF(AD30,AD30/AC30*100,0)</f>
        <v>0</v>
      </c>
      <c r="AF30" s="201">
        <f t="shared" ref="AF30:AG30" si="194">AF32+AF31</f>
        <v>0</v>
      </c>
      <c r="AG30" s="201">
        <f t="shared" si="194"/>
        <v>0</v>
      </c>
      <c r="AH30" s="201">
        <f t="shared" ref="AH30:AH32" si="195">IF(AG30,AG30/AF30*100,0)</f>
        <v>0</v>
      </c>
      <c r="AI30" s="201">
        <f t="shared" ref="AI30:AJ30" si="196">AI32+AI31</f>
        <v>0</v>
      </c>
      <c r="AJ30" s="201">
        <f t="shared" si="196"/>
        <v>0</v>
      </c>
      <c r="AK30" s="201">
        <f t="shared" ref="AK30:AK32" si="197">IF(AJ30,AJ30/AI30*100,0)</f>
        <v>0</v>
      </c>
      <c r="AL30" s="201">
        <f t="shared" ref="AL30:AM30" si="198">AL32+AL31</f>
        <v>0</v>
      </c>
      <c r="AM30" s="201">
        <f t="shared" si="198"/>
        <v>0</v>
      </c>
      <c r="AN30" s="201">
        <f t="shared" ref="AN30:AN32" si="199">IF(AM30,AM30/AL30*100,0)</f>
        <v>0</v>
      </c>
      <c r="AO30" s="201">
        <f t="shared" ref="AO30:AP30" si="200">AO32+AO31</f>
        <v>0</v>
      </c>
      <c r="AP30" s="201">
        <f t="shared" si="200"/>
        <v>0</v>
      </c>
      <c r="AQ30" s="201">
        <f t="shared" ref="AQ30:AQ32" si="201">IF(AP30,AP30/AO30*100,0)</f>
        <v>0</v>
      </c>
      <c r="AR30" s="325"/>
    </row>
    <row r="31" spans="1:44" ht="49.5" customHeight="1">
      <c r="A31" s="326"/>
      <c r="B31" s="328"/>
      <c r="C31" s="328"/>
      <c r="D31" s="196" t="s">
        <v>2</v>
      </c>
      <c r="E31" s="223">
        <f t="shared" si="0"/>
        <v>0</v>
      </c>
      <c r="F31" s="223">
        <f t="shared" si="80"/>
        <v>0</v>
      </c>
      <c r="G31" s="199">
        <f t="shared" si="23"/>
        <v>0</v>
      </c>
      <c r="H31" s="202"/>
      <c r="I31" s="202"/>
      <c r="J31" s="199">
        <f t="shared" ref="J31:J113" si="202">IF(I31,I31/H31*100,0)</f>
        <v>0</v>
      </c>
      <c r="K31" s="202"/>
      <c r="L31" s="202"/>
      <c r="M31" s="199">
        <f t="shared" si="181"/>
        <v>0</v>
      </c>
      <c r="N31" s="202"/>
      <c r="O31" s="202"/>
      <c r="P31" s="199">
        <f t="shared" si="183"/>
        <v>0</v>
      </c>
      <c r="Q31" s="202"/>
      <c r="R31" s="202"/>
      <c r="S31" s="199">
        <f t="shared" si="185"/>
        <v>0</v>
      </c>
      <c r="T31" s="202"/>
      <c r="U31" s="202"/>
      <c r="V31" s="199">
        <f t="shared" si="187"/>
        <v>0</v>
      </c>
      <c r="W31" s="202"/>
      <c r="X31" s="202"/>
      <c r="Y31" s="199">
        <f t="shared" si="189"/>
        <v>0</v>
      </c>
      <c r="Z31" s="202"/>
      <c r="AA31" s="202"/>
      <c r="AB31" s="199">
        <f t="shared" si="191"/>
        <v>0</v>
      </c>
      <c r="AC31" s="202"/>
      <c r="AD31" s="202"/>
      <c r="AE31" s="199">
        <f t="shared" si="193"/>
        <v>0</v>
      </c>
      <c r="AF31" s="202"/>
      <c r="AG31" s="202"/>
      <c r="AH31" s="199">
        <f t="shared" si="195"/>
        <v>0</v>
      </c>
      <c r="AI31" s="202"/>
      <c r="AJ31" s="202"/>
      <c r="AK31" s="199">
        <f t="shared" si="197"/>
        <v>0</v>
      </c>
      <c r="AL31" s="202"/>
      <c r="AM31" s="202"/>
      <c r="AN31" s="199">
        <f t="shared" si="199"/>
        <v>0</v>
      </c>
      <c r="AO31" s="202"/>
      <c r="AP31" s="202"/>
      <c r="AQ31" s="199">
        <f t="shared" si="201"/>
        <v>0</v>
      </c>
      <c r="AR31" s="325"/>
    </row>
    <row r="32" spans="1:44" ht="35.1" customHeight="1">
      <c r="A32" s="326"/>
      <c r="B32" s="328"/>
      <c r="C32" s="328"/>
      <c r="D32" s="196" t="s">
        <v>43</v>
      </c>
      <c r="E32" s="223">
        <f t="shared" si="0"/>
        <v>0</v>
      </c>
      <c r="F32" s="223">
        <f t="shared" si="80"/>
        <v>0</v>
      </c>
      <c r="G32" s="199">
        <f t="shared" si="23"/>
        <v>0</v>
      </c>
      <c r="H32" s="202"/>
      <c r="I32" s="202"/>
      <c r="J32" s="199">
        <f t="shared" si="202"/>
        <v>0</v>
      </c>
      <c r="K32" s="202"/>
      <c r="L32" s="202"/>
      <c r="M32" s="199">
        <f t="shared" si="181"/>
        <v>0</v>
      </c>
      <c r="N32" s="202"/>
      <c r="O32" s="202"/>
      <c r="P32" s="199">
        <f t="shared" si="183"/>
        <v>0</v>
      </c>
      <c r="Q32" s="202"/>
      <c r="R32" s="202"/>
      <c r="S32" s="199">
        <f t="shared" si="185"/>
        <v>0</v>
      </c>
      <c r="T32" s="202"/>
      <c r="U32" s="202"/>
      <c r="V32" s="199">
        <f t="shared" si="187"/>
        <v>0</v>
      </c>
      <c r="W32" s="202"/>
      <c r="X32" s="202"/>
      <c r="Y32" s="199">
        <f t="shared" si="189"/>
        <v>0</v>
      </c>
      <c r="Z32" s="202"/>
      <c r="AA32" s="202"/>
      <c r="AB32" s="199">
        <f t="shared" si="191"/>
        <v>0</v>
      </c>
      <c r="AC32" s="202"/>
      <c r="AD32" s="202"/>
      <c r="AE32" s="199">
        <f t="shared" si="193"/>
        <v>0</v>
      </c>
      <c r="AF32" s="202"/>
      <c r="AG32" s="202"/>
      <c r="AH32" s="199">
        <f t="shared" si="195"/>
        <v>0</v>
      </c>
      <c r="AI32" s="202"/>
      <c r="AJ32" s="202"/>
      <c r="AK32" s="199">
        <f t="shared" si="197"/>
        <v>0</v>
      </c>
      <c r="AL32" s="202"/>
      <c r="AM32" s="202"/>
      <c r="AN32" s="199">
        <f t="shared" si="199"/>
        <v>0</v>
      </c>
      <c r="AO32" s="202"/>
      <c r="AP32" s="202"/>
      <c r="AQ32" s="199">
        <f t="shared" si="201"/>
        <v>0</v>
      </c>
      <c r="AR32" s="325"/>
    </row>
    <row r="33" spans="1:44" ht="35.1" customHeight="1">
      <c r="A33" s="326" t="s">
        <v>3</v>
      </c>
      <c r="B33" s="327" t="s">
        <v>306</v>
      </c>
      <c r="C33" s="328" t="s">
        <v>382</v>
      </c>
      <c r="D33" s="193" t="s">
        <v>41</v>
      </c>
      <c r="E33" s="222">
        <f t="shared" si="0"/>
        <v>97.6</v>
      </c>
      <c r="F33" s="222">
        <f t="shared" si="80"/>
        <v>0</v>
      </c>
      <c r="G33" s="201">
        <f t="shared" si="23"/>
        <v>0</v>
      </c>
      <c r="H33" s="201">
        <f>H35+H34</f>
        <v>0</v>
      </c>
      <c r="I33" s="201">
        <f>I35+I34</f>
        <v>0</v>
      </c>
      <c r="J33" s="201">
        <f t="shared" si="202"/>
        <v>0</v>
      </c>
      <c r="K33" s="201">
        <f t="shared" ref="K33:L33" si="203">K35+K34</f>
        <v>0</v>
      </c>
      <c r="L33" s="201">
        <f t="shared" si="203"/>
        <v>0</v>
      </c>
      <c r="M33" s="201">
        <f t="shared" ref="M33:M35" si="204">IF(L33,L33/K33*100,0)</f>
        <v>0</v>
      </c>
      <c r="N33" s="201">
        <f t="shared" ref="N33:O33" si="205">N35+N34</f>
        <v>10</v>
      </c>
      <c r="O33" s="201">
        <f t="shared" si="205"/>
        <v>0</v>
      </c>
      <c r="P33" s="201">
        <f t="shared" ref="P33:P35" si="206">IF(O33,O33/N33*100,0)</f>
        <v>0</v>
      </c>
      <c r="Q33" s="201">
        <f t="shared" ref="Q33:R33" si="207">Q35+Q34</f>
        <v>22.6</v>
      </c>
      <c r="R33" s="201">
        <f t="shared" si="207"/>
        <v>0</v>
      </c>
      <c r="S33" s="201">
        <f t="shared" ref="S33:S35" si="208">IF(R33,R33/Q33*100,0)</f>
        <v>0</v>
      </c>
      <c r="T33" s="201">
        <f t="shared" ref="T33:U33" si="209">T35+T34</f>
        <v>10</v>
      </c>
      <c r="U33" s="201">
        <f t="shared" si="209"/>
        <v>0</v>
      </c>
      <c r="V33" s="201">
        <f t="shared" ref="V33:V35" si="210">IF(U33,U33/T33*100,0)</f>
        <v>0</v>
      </c>
      <c r="W33" s="201">
        <f t="shared" ref="W33:X33" si="211">W35+W34</f>
        <v>15</v>
      </c>
      <c r="X33" s="201">
        <f t="shared" si="211"/>
        <v>0</v>
      </c>
      <c r="Y33" s="201">
        <f t="shared" ref="Y33:Y35" si="212">IF(X33,X33/W33*100,0)</f>
        <v>0</v>
      </c>
      <c r="Z33" s="201">
        <f t="shared" ref="Z33:AA33" si="213">Z35+Z34</f>
        <v>10</v>
      </c>
      <c r="AA33" s="201">
        <f t="shared" si="213"/>
        <v>0</v>
      </c>
      <c r="AB33" s="201">
        <f t="shared" ref="AB33:AB35" si="214">IF(AA33,AA33/Z33*100,0)</f>
        <v>0</v>
      </c>
      <c r="AC33" s="201">
        <f t="shared" ref="AC33:AD33" si="215">AC35+AC34</f>
        <v>0</v>
      </c>
      <c r="AD33" s="201">
        <f t="shared" si="215"/>
        <v>0</v>
      </c>
      <c r="AE33" s="201">
        <f t="shared" ref="AE33:AE35" si="216">IF(AD33,AD33/AC33*100,0)</f>
        <v>0</v>
      </c>
      <c r="AF33" s="201">
        <f t="shared" ref="AF33:AG33" si="217">AF35+AF34</f>
        <v>10</v>
      </c>
      <c r="AG33" s="201">
        <f t="shared" si="217"/>
        <v>0</v>
      </c>
      <c r="AH33" s="201">
        <f t="shared" ref="AH33:AH35" si="218">IF(AG33,AG33/AF33*100,0)</f>
        <v>0</v>
      </c>
      <c r="AI33" s="201">
        <f t="shared" ref="AI33:AJ33" si="219">AI35+AI34</f>
        <v>10</v>
      </c>
      <c r="AJ33" s="201">
        <f t="shared" si="219"/>
        <v>0</v>
      </c>
      <c r="AK33" s="201">
        <f t="shared" ref="AK33:AK35" si="220">IF(AJ33,AJ33/AI33*100,0)</f>
        <v>0</v>
      </c>
      <c r="AL33" s="201">
        <f t="shared" ref="AL33:AM33" si="221">AL35+AL34</f>
        <v>10</v>
      </c>
      <c r="AM33" s="201">
        <f t="shared" si="221"/>
        <v>0</v>
      </c>
      <c r="AN33" s="201">
        <f t="shared" ref="AN33:AN35" si="222">IF(AM33,AM33/AL33*100,0)</f>
        <v>0</v>
      </c>
      <c r="AO33" s="201">
        <f t="shared" ref="AO33:AP33" si="223">AO35+AO34</f>
        <v>0</v>
      </c>
      <c r="AP33" s="201">
        <f t="shared" si="223"/>
        <v>0</v>
      </c>
      <c r="AQ33" s="201">
        <f t="shared" ref="AQ33:AQ35" si="224">IF(AP33,AP33/AO33*100,0)</f>
        <v>0</v>
      </c>
      <c r="AR33" s="325"/>
    </row>
    <row r="34" spans="1:44" ht="48.75" customHeight="1">
      <c r="A34" s="326"/>
      <c r="B34" s="328"/>
      <c r="C34" s="328"/>
      <c r="D34" s="196" t="s">
        <v>2</v>
      </c>
      <c r="E34" s="223">
        <f t="shared" si="0"/>
        <v>0</v>
      </c>
      <c r="F34" s="223">
        <f t="shared" si="80"/>
        <v>0</v>
      </c>
      <c r="G34" s="199">
        <f t="shared" si="23"/>
        <v>0</v>
      </c>
      <c r="H34" s="202">
        <f>H40+H37</f>
        <v>0</v>
      </c>
      <c r="I34" s="202">
        <f>I40+I37</f>
        <v>0</v>
      </c>
      <c r="J34" s="199">
        <f t="shared" si="202"/>
        <v>0</v>
      </c>
      <c r="K34" s="202">
        <f t="shared" ref="K34:L34" si="225">K40+K37</f>
        <v>0</v>
      </c>
      <c r="L34" s="202">
        <f t="shared" si="225"/>
        <v>0</v>
      </c>
      <c r="M34" s="199">
        <f t="shared" si="204"/>
        <v>0</v>
      </c>
      <c r="N34" s="202">
        <f t="shared" ref="N34:O34" si="226">N40+N37</f>
        <v>0</v>
      </c>
      <c r="O34" s="202">
        <f t="shared" si="226"/>
        <v>0</v>
      </c>
      <c r="P34" s="199">
        <f t="shared" si="206"/>
        <v>0</v>
      </c>
      <c r="Q34" s="202">
        <f t="shared" ref="Q34:R34" si="227">Q40+Q37</f>
        <v>0</v>
      </c>
      <c r="R34" s="202">
        <f t="shared" si="227"/>
        <v>0</v>
      </c>
      <c r="S34" s="199">
        <f t="shared" si="208"/>
        <v>0</v>
      </c>
      <c r="T34" s="202">
        <f t="shared" ref="T34:U34" si="228">T40+T37</f>
        <v>0</v>
      </c>
      <c r="U34" s="202">
        <f t="shared" si="228"/>
        <v>0</v>
      </c>
      <c r="V34" s="199">
        <f t="shared" si="210"/>
        <v>0</v>
      </c>
      <c r="W34" s="202">
        <f t="shared" ref="W34:X34" si="229">W40+W37</f>
        <v>0</v>
      </c>
      <c r="X34" s="202">
        <f t="shared" si="229"/>
        <v>0</v>
      </c>
      <c r="Y34" s="199">
        <f t="shared" si="212"/>
        <v>0</v>
      </c>
      <c r="Z34" s="202">
        <f t="shared" ref="Z34:AA34" si="230">Z40+Z37</f>
        <v>0</v>
      </c>
      <c r="AA34" s="202">
        <f t="shared" si="230"/>
        <v>0</v>
      </c>
      <c r="AB34" s="199">
        <f t="shared" si="214"/>
        <v>0</v>
      </c>
      <c r="AC34" s="202">
        <f t="shared" ref="AC34:AD34" si="231">AC40+AC37</f>
        <v>0</v>
      </c>
      <c r="AD34" s="202">
        <f t="shared" si="231"/>
        <v>0</v>
      </c>
      <c r="AE34" s="199">
        <f t="shared" si="216"/>
        <v>0</v>
      </c>
      <c r="AF34" s="202">
        <f t="shared" ref="AF34:AG34" si="232">AF40+AF37</f>
        <v>0</v>
      </c>
      <c r="AG34" s="202">
        <f t="shared" si="232"/>
        <v>0</v>
      </c>
      <c r="AH34" s="199">
        <f t="shared" si="218"/>
        <v>0</v>
      </c>
      <c r="AI34" s="202">
        <f t="shared" ref="AI34:AJ34" si="233">AI40+AI37</f>
        <v>0</v>
      </c>
      <c r="AJ34" s="202">
        <f t="shared" si="233"/>
        <v>0</v>
      </c>
      <c r="AK34" s="199">
        <f t="shared" si="220"/>
        <v>0</v>
      </c>
      <c r="AL34" s="202">
        <f t="shared" ref="AL34:AM34" si="234">AL40+AL37</f>
        <v>0</v>
      </c>
      <c r="AM34" s="202">
        <f t="shared" si="234"/>
        <v>0</v>
      </c>
      <c r="AN34" s="199">
        <f t="shared" si="222"/>
        <v>0</v>
      </c>
      <c r="AO34" s="202">
        <f t="shared" ref="AO34:AP34" si="235">AO40+AO37</f>
        <v>0</v>
      </c>
      <c r="AP34" s="202">
        <f t="shared" si="235"/>
        <v>0</v>
      </c>
      <c r="AQ34" s="199">
        <f t="shared" si="224"/>
        <v>0</v>
      </c>
      <c r="AR34" s="325"/>
    </row>
    <row r="35" spans="1:44" ht="35.1" customHeight="1">
      <c r="A35" s="326"/>
      <c r="B35" s="328"/>
      <c r="C35" s="328"/>
      <c r="D35" s="196" t="s">
        <v>43</v>
      </c>
      <c r="E35" s="223">
        <f t="shared" si="0"/>
        <v>97.6</v>
      </c>
      <c r="F35" s="223">
        <f t="shared" si="80"/>
        <v>0</v>
      </c>
      <c r="G35" s="199">
        <f t="shared" si="23"/>
        <v>0</v>
      </c>
      <c r="H35" s="202">
        <f>H41+H38</f>
        <v>0</v>
      </c>
      <c r="I35" s="202">
        <f>I41+I38</f>
        <v>0</v>
      </c>
      <c r="J35" s="199">
        <f t="shared" si="202"/>
        <v>0</v>
      </c>
      <c r="K35" s="202">
        <f t="shared" ref="K35:L35" si="236">K41+K38</f>
        <v>0</v>
      </c>
      <c r="L35" s="202">
        <f t="shared" si="236"/>
        <v>0</v>
      </c>
      <c r="M35" s="199">
        <f t="shared" si="204"/>
        <v>0</v>
      </c>
      <c r="N35" s="202">
        <f t="shared" ref="N35:O35" si="237">N41+N38</f>
        <v>10</v>
      </c>
      <c r="O35" s="202">
        <f t="shared" si="237"/>
        <v>0</v>
      </c>
      <c r="P35" s="199">
        <f t="shared" si="206"/>
        <v>0</v>
      </c>
      <c r="Q35" s="202">
        <f t="shared" ref="Q35:R35" si="238">Q41+Q38</f>
        <v>22.6</v>
      </c>
      <c r="R35" s="202">
        <f t="shared" si="238"/>
        <v>0</v>
      </c>
      <c r="S35" s="199">
        <f t="shared" si="208"/>
        <v>0</v>
      </c>
      <c r="T35" s="202">
        <f t="shared" ref="T35:U35" si="239">T41+T38</f>
        <v>10</v>
      </c>
      <c r="U35" s="202">
        <f t="shared" si="239"/>
        <v>0</v>
      </c>
      <c r="V35" s="199">
        <f t="shared" si="210"/>
        <v>0</v>
      </c>
      <c r="W35" s="202">
        <f t="shared" ref="W35:X35" si="240">W41+W38</f>
        <v>15</v>
      </c>
      <c r="X35" s="202">
        <f t="shared" si="240"/>
        <v>0</v>
      </c>
      <c r="Y35" s="199">
        <f t="shared" si="212"/>
        <v>0</v>
      </c>
      <c r="Z35" s="202">
        <f t="shared" ref="Z35:AA35" si="241">Z41+Z38</f>
        <v>10</v>
      </c>
      <c r="AA35" s="202">
        <f t="shared" si="241"/>
        <v>0</v>
      </c>
      <c r="AB35" s="199">
        <f t="shared" si="214"/>
        <v>0</v>
      </c>
      <c r="AC35" s="202">
        <f t="shared" ref="AC35:AD35" si="242">AC41+AC38</f>
        <v>0</v>
      </c>
      <c r="AD35" s="202">
        <f t="shared" si="242"/>
        <v>0</v>
      </c>
      <c r="AE35" s="199">
        <f t="shared" si="216"/>
        <v>0</v>
      </c>
      <c r="AF35" s="202">
        <f t="shared" ref="AF35:AG35" si="243">AF41+AF38</f>
        <v>10</v>
      </c>
      <c r="AG35" s="202">
        <f t="shared" si="243"/>
        <v>0</v>
      </c>
      <c r="AH35" s="199">
        <f t="shared" si="218"/>
        <v>0</v>
      </c>
      <c r="AI35" s="202">
        <f t="shared" ref="AI35:AJ35" si="244">AI41+AI38</f>
        <v>10</v>
      </c>
      <c r="AJ35" s="202">
        <f t="shared" si="244"/>
        <v>0</v>
      </c>
      <c r="AK35" s="199">
        <f t="shared" si="220"/>
        <v>0</v>
      </c>
      <c r="AL35" s="202">
        <f t="shared" ref="AL35:AM35" si="245">AL41+AL38</f>
        <v>10</v>
      </c>
      <c r="AM35" s="202">
        <f t="shared" si="245"/>
        <v>0</v>
      </c>
      <c r="AN35" s="199">
        <f t="shared" si="222"/>
        <v>0</v>
      </c>
      <c r="AO35" s="202">
        <f t="shared" ref="AO35:AP35" si="246">AO41+AO38</f>
        <v>0</v>
      </c>
      <c r="AP35" s="202">
        <f t="shared" si="246"/>
        <v>0</v>
      </c>
      <c r="AQ35" s="199">
        <f t="shared" si="224"/>
        <v>0</v>
      </c>
      <c r="AR35" s="325"/>
    </row>
    <row r="36" spans="1:44" s="221" customFormat="1" ht="35.1" customHeight="1">
      <c r="A36" s="324" t="s">
        <v>261</v>
      </c>
      <c r="B36" s="323" t="s">
        <v>307</v>
      </c>
      <c r="C36" s="323" t="s">
        <v>318</v>
      </c>
      <c r="D36" s="197" t="s">
        <v>41</v>
      </c>
      <c r="E36" s="224">
        <f t="shared" ref="E36:E38" si="247">SUM(H36,K36,N36,Q36,T36,W36,Z36,AC36,AF36,AI36,AL36,AO36)</f>
        <v>50</v>
      </c>
      <c r="F36" s="224">
        <f t="shared" ref="F36:F38" si="248">I36+L36+O36+R36+U36+X36+AA36+AD36+AG36+AJ36+AM36+AP36</f>
        <v>0</v>
      </c>
      <c r="G36" s="204">
        <f t="shared" si="23"/>
        <v>0</v>
      </c>
      <c r="H36" s="204">
        <f>H38+H37</f>
        <v>0</v>
      </c>
      <c r="I36" s="204">
        <f>I38+I37</f>
        <v>0</v>
      </c>
      <c r="J36" s="204">
        <f t="shared" si="202"/>
        <v>0</v>
      </c>
      <c r="K36" s="204">
        <f t="shared" ref="K36:L36" si="249">K38+K37</f>
        <v>0</v>
      </c>
      <c r="L36" s="204">
        <f t="shared" si="249"/>
        <v>0</v>
      </c>
      <c r="M36" s="204">
        <f t="shared" ref="M36:M38" si="250">IF(L36,L36/K36*100,0)</f>
        <v>0</v>
      </c>
      <c r="N36" s="204">
        <f t="shared" ref="N36:O36" si="251">N38+N37</f>
        <v>10</v>
      </c>
      <c r="O36" s="204">
        <f t="shared" si="251"/>
        <v>0</v>
      </c>
      <c r="P36" s="204">
        <f t="shared" ref="P36:P38" si="252">IF(O36,O36/N36*100,0)</f>
        <v>0</v>
      </c>
      <c r="Q36" s="204">
        <f t="shared" ref="Q36:R36" si="253">Q38+Q37</f>
        <v>0</v>
      </c>
      <c r="R36" s="204">
        <f t="shared" si="253"/>
        <v>0</v>
      </c>
      <c r="S36" s="204">
        <f t="shared" ref="S36:S38" si="254">IF(R36,R36/Q36*100,0)</f>
        <v>0</v>
      </c>
      <c r="T36" s="204">
        <f t="shared" ref="T36:U36" si="255">T38+T37</f>
        <v>0</v>
      </c>
      <c r="U36" s="204">
        <f t="shared" si="255"/>
        <v>0</v>
      </c>
      <c r="V36" s="204">
        <f t="shared" ref="V36:V38" si="256">IF(U36,U36/T36*100,0)</f>
        <v>0</v>
      </c>
      <c r="W36" s="204">
        <f t="shared" ref="W36:X36" si="257">W38+W37</f>
        <v>0</v>
      </c>
      <c r="X36" s="204">
        <f t="shared" si="257"/>
        <v>0</v>
      </c>
      <c r="Y36" s="204">
        <f t="shared" ref="Y36:Y38" si="258">IF(X36,X36/W36*100,0)</f>
        <v>0</v>
      </c>
      <c r="Z36" s="204">
        <f t="shared" ref="Z36:AA36" si="259">Z38+Z37</f>
        <v>10</v>
      </c>
      <c r="AA36" s="204">
        <f t="shared" si="259"/>
        <v>0</v>
      </c>
      <c r="AB36" s="204">
        <f t="shared" ref="AB36:AB38" si="260">IF(AA36,AA36/Z36*100,0)</f>
        <v>0</v>
      </c>
      <c r="AC36" s="204">
        <f t="shared" ref="AC36:AD36" si="261">AC38+AC37</f>
        <v>0</v>
      </c>
      <c r="AD36" s="204">
        <f t="shared" si="261"/>
        <v>0</v>
      </c>
      <c r="AE36" s="204">
        <f t="shared" ref="AE36:AE38" si="262">IF(AD36,AD36/AC36*100,0)</f>
        <v>0</v>
      </c>
      <c r="AF36" s="204">
        <f t="shared" ref="AF36:AG36" si="263">AF38+AF37</f>
        <v>10</v>
      </c>
      <c r="AG36" s="204">
        <f t="shared" si="263"/>
        <v>0</v>
      </c>
      <c r="AH36" s="204">
        <f t="shared" ref="AH36:AH38" si="264">IF(AG36,AG36/AF36*100,0)</f>
        <v>0</v>
      </c>
      <c r="AI36" s="204">
        <f t="shared" ref="AI36:AJ36" si="265">AI38+AI37</f>
        <v>10</v>
      </c>
      <c r="AJ36" s="204">
        <f t="shared" si="265"/>
        <v>0</v>
      </c>
      <c r="AK36" s="204">
        <f t="shared" ref="AK36:AK38" si="266">IF(AJ36,AJ36/AI36*100,0)</f>
        <v>0</v>
      </c>
      <c r="AL36" s="204">
        <f t="shared" ref="AL36:AM36" si="267">AL38+AL37</f>
        <v>10</v>
      </c>
      <c r="AM36" s="204">
        <f t="shared" si="267"/>
        <v>0</v>
      </c>
      <c r="AN36" s="204">
        <f t="shared" ref="AN36:AN38" si="268">IF(AM36,AM36/AL36*100,0)</f>
        <v>0</v>
      </c>
      <c r="AO36" s="204">
        <f t="shared" ref="AO36:AP36" si="269">AO38+AO37</f>
        <v>0</v>
      </c>
      <c r="AP36" s="204">
        <f t="shared" si="269"/>
        <v>0</v>
      </c>
      <c r="AQ36" s="204">
        <f t="shared" ref="AQ36:AQ38" si="270">IF(AP36,AP36/AO36*100,0)</f>
        <v>0</v>
      </c>
      <c r="AR36" s="325"/>
    </row>
    <row r="37" spans="1:44" ht="51.75" customHeight="1">
      <c r="A37" s="324"/>
      <c r="B37" s="323"/>
      <c r="C37" s="323"/>
      <c r="D37" s="194" t="s">
        <v>2</v>
      </c>
      <c r="E37" s="225">
        <f t="shared" si="247"/>
        <v>0</v>
      </c>
      <c r="F37" s="225">
        <f t="shared" si="248"/>
        <v>0</v>
      </c>
      <c r="G37" s="199">
        <f t="shared" si="23"/>
        <v>0</v>
      </c>
      <c r="H37" s="205"/>
      <c r="I37" s="205"/>
      <c r="J37" s="199">
        <f t="shared" si="202"/>
        <v>0</v>
      </c>
      <c r="K37" s="205"/>
      <c r="L37" s="205"/>
      <c r="M37" s="199">
        <f t="shared" si="250"/>
        <v>0</v>
      </c>
      <c r="N37" s="205"/>
      <c r="O37" s="205"/>
      <c r="P37" s="199">
        <f t="shared" si="252"/>
        <v>0</v>
      </c>
      <c r="Q37" s="205"/>
      <c r="R37" s="205"/>
      <c r="S37" s="199">
        <f t="shared" si="254"/>
        <v>0</v>
      </c>
      <c r="T37" s="205"/>
      <c r="U37" s="205"/>
      <c r="V37" s="199">
        <f t="shared" si="256"/>
        <v>0</v>
      </c>
      <c r="W37" s="205"/>
      <c r="X37" s="205"/>
      <c r="Y37" s="199">
        <f t="shared" si="258"/>
        <v>0</v>
      </c>
      <c r="Z37" s="205"/>
      <c r="AA37" s="205"/>
      <c r="AB37" s="199">
        <f t="shared" si="260"/>
        <v>0</v>
      </c>
      <c r="AC37" s="205"/>
      <c r="AD37" s="205"/>
      <c r="AE37" s="199">
        <f t="shared" si="262"/>
        <v>0</v>
      </c>
      <c r="AF37" s="205"/>
      <c r="AG37" s="205"/>
      <c r="AH37" s="199">
        <f t="shared" si="264"/>
        <v>0</v>
      </c>
      <c r="AI37" s="205"/>
      <c r="AJ37" s="205"/>
      <c r="AK37" s="199">
        <f t="shared" si="266"/>
        <v>0</v>
      </c>
      <c r="AL37" s="205"/>
      <c r="AM37" s="205"/>
      <c r="AN37" s="199">
        <f t="shared" si="268"/>
        <v>0</v>
      </c>
      <c r="AO37" s="205"/>
      <c r="AP37" s="205"/>
      <c r="AQ37" s="199">
        <f t="shared" si="270"/>
        <v>0</v>
      </c>
      <c r="AR37" s="325"/>
    </row>
    <row r="38" spans="1:44" ht="34.5" customHeight="1">
      <c r="A38" s="324"/>
      <c r="B38" s="323"/>
      <c r="C38" s="323"/>
      <c r="D38" s="194" t="s">
        <v>43</v>
      </c>
      <c r="E38" s="225">
        <f t="shared" si="247"/>
        <v>50</v>
      </c>
      <c r="F38" s="225">
        <f t="shared" si="248"/>
        <v>0</v>
      </c>
      <c r="G38" s="199">
        <f t="shared" si="23"/>
        <v>0</v>
      </c>
      <c r="H38" s="205"/>
      <c r="I38" s="205"/>
      <c r="J38" s="199">
        <f t="shared" si="202"/>
        <v>0</v>
      </c>
      <c r="K38" s="205"/>
      <c r="L38" s="205"/>
      <c r="M38" s="199">
        <f t="shared" si="250"/>
        <v>0</v>
      </c>
      <c r="N38" s="205">
        <v>10</v>
      </c>
      <c r="O38" s="205"/>
      <c r="P38" s="199">
        <f t="shared" si="252"/>
        <v>0</v>
      </c>
      <c r="Q38" s="205"/>
      <c r="R38" s="205"/>
      <c r="S38" s="199">
        <f t="shared" si="254"/>
        <v>0</v>
      </c>
      <c r="T38" s="205"/>
      <c r="U38" s="205"/>
      <c r="V38" s="199">
        <f t="shared" si="256"/>
        <v>0</v>
      </c>
      <c r="W38" s="205"/>
      <c r="X38" s="205"/>
      <c r="Y38" s="199">
        <f t="shared" si="258"/>
        <v>0</v>
      </c>
      <c r="Z38" s="205">
        <v>10</v>
      </c>
      <c r="AA38" s="205"/>
      <c r="AB38" s="199">
        <f t="shared" si="260"/>
        <v>0</v>
      </c>
      <c r="AC38" s="205"/>
      <c r="AD38" s="205"/>
      <c r="AE38" s="199">
        <f t="shared" si="262"/>
        <v>0</v>
      </c>
      <c r="AF38" s="205">
        <v>10</v>
      </c>
      <c r="AG38" s="205"/>
      <c r="AH38" s="199">
        <f t="shared" si="264"/>
        <v>0</v>
      </c>
      <c r="AI38" s="205">
        <v>10</v>
      </c>
      <c r="AJ38" s="205"/>
      <c r="AK38" s="199">
        <f t="shared" si="266"/>
        <v>0</v>
      </c>
      <c r="AL38" s="205">
        <v>10</v>
      </c>
      <c r="AM38" s="205"/>
      <c r="AN38" s="199">
        <f t="shared" si="268"/>
        <v>0</v>
      </c>
      <c r="AO38" s="205"/>
      <c r="AP38" s="205"/>
      <c r="AQ38" s="199">
        <f t="shared" si="270"/>
        <v>0</v>
      </c>
      <c r="AR38" s="325"/>
    </row>
    <row r="39" spans="1:44" s="96" customFormat="1" ht="35.1" customHeight="1">
      <c r="A39" s="324" t="s">
        <v>301</v>
      </c>
      <c r="B39" s="323" t="s">
        <v>308</v>
      </c>
      <c r="C39" s="323" t="s">
        <v>319</v>
      </c>
      <c r="D39" s="197" t="s">
        <v>41</v>
      </c>
      <c r="E39" s="224">
        <f t="shared" si="0"/>
        <v>47.6</v>
      </c>
      <c r="F39" s="224">
        <f t="shared" si="80"/>
        <v>0</v>
      </c>
      <c r="G39" s="204">
        <f t="shared" si="23"/>
        <v>0</v>
      </c>
      <c r="H39" s="204">
        <f>H40+H41</f>
        <v>0</v>
      </c>
      <c r="I39" s="204">
        <f>I40+I41</f>
        <v>0</v>
      </c>
      <c r="J39" s="204">
        <f t="shared" si="202"/>
        <v>0</v>
      </c>
      <c r="K39" s="204">
        <f t="shared" ref="K39:L39" si="271">K40+K41</f>
        <v>0</v>
      </c>
      <c r="L39" s="204">
        <f t="shared" si="271"/>
        <v>0</v>
      </c>
      <c r="M39" s="204">
        <f t="shared" ref="M39:M44" si="272">IF(L39,L39/K39*100,0)</f>
        <v>0</v>
      </c>
      <c r="N39" s="204">
        <f t="shared" ref="N39:O39" si="273">N40+N41</f>
        <v>0</v>
      </c>
      <c r="O39" s="204">
        <f t="shared" si="273"/>
        <v>0</v>
      </c>
      <c r="P39" s="204">
        <f t="shared" ref="P39:P44" si="274">IF(O39,O39/N39*100,0)</f>
        <v>0</v>
      </c>
      <c r="Q39" s="204">
        <f t="shared" ref="Q39:R39" si="275">Q40+Q41</f>
        <v>22.6</v>
      </c>
      <c r="R39" s="204">
        <f t="shared" si="275"/>
        <v>0</v>
      </c>
      <c r="S39" s="204">
        <f t="shared" ref="S39:S44" si="276">IF(R39,R39/Q39*100,0)</f>
        <v>0</v>
      </c>
      <c r="T39" s="204">
        <f t="shared" ref="T39:U39" si="277">T40+T41</f>
        <v>10</v>
      </c>
      <c r="U39" s="204">
        <f t="shared" si="277"/>
        <v>0</v>
      </c>
      <c r="V39" s="204">
        <f t="shared" ref="V39:V44" si="278">IF(U39,U39/T39*100,0)</f>
        <v>0</v>
      </c>
      <c r="W39" s="204">
        <f t="shared" ref="W39:X39" si="279">W40+W41</f>
        <v>15</v>
      </c>
      <c r="X39" s="204">
        <f t="shared" si="279"/>
        <v>0</v>
      </c>
      <c r="Y39" s="204">
        <f t="shared" ref="Y39:Y44" si="280">IF(X39,X39/W39*100,0)</f>
        <v>0</v>
      </c>
      <c r="Z39" s="204">
        <f t="shared" ref="Z39:AA39" si="281">Z40+Z41</f>
        <v>0</v>
      </c>
      <c r="AA39" s="204">
        <f t="shared" si="281"/>
        <v>0</v>
      </c>
      <c r="AB39" s="204">
        <f t="shared" ref="AB39:AB44" si="282">IF(AA39,AA39/Z39*100,0)</f>
        <v>0</v>
      </c>
      <c r="AC39" s="204">
        <f t="shared" ref="AC39:AD39" si="283">AC40+AC41</f>
        <v>0</v>
      </c>
      <c r="AD39" s="204">
        <f t="shared" si="283"/>
        <v>0</v>
      </c>
      <c r="AE39" s="204">
        <f t="shared" ref="AE39:AE44" si="284">IF(AD39,AD39/AC39*100,0)</f>
        <v>0</v>
      </c>
      <c r="AF39" s="204">
        <f t="shared" ref="AF39:AG39" si="285">AF40+AF41</f>
        <v>0</v>
      </c>
      <c r="AG39" s="204">
        <f t="shared" si="285"/>
        <v>0</v>
      </c>
      <c r="AH39" s="204">
        <f t="shared" ref="AH39:AH44" si="286">IF(AG39,AG39/AF39*100,0)</f>
        <v>0</v>
      </c>
      <c r="AI39" s="204">
        <f t="shared" ref="AI39:AJ39" si="287">AI40+AI41</f>
        <v>0</v>
      </c>
      <c r="AJ39" s="204">
        <f t="shared" si="287"/>
        <v>0</v>
      </c>
      <c r="AK39" s="204">
        <f t="shared" ref="AK39:AK44" si="288">IF(AJ39,AJ39/AI39*100,0)</f>
        <v>0</v>
      </c>
      <c r="AL39" s="204">
        <f t="shared" ref="AL39:AM39" si="289">AL40+AL41</f>
        <v>0</v>
      </c>
      <c r="AM39" s="204">
        <f t="shared" si="289"/>
        <v>0</v>
      </c>
      <c r="AN39" s="204">
        <f t="shared" ref="AN39:AN44" si="290">IF(AM39,AM39/AL39*100,0)</f>
        <v>0</v>
      </c>
      <c r="AO39" s="204">
        <f t="shared" ref="AO39:AP39" si="291">AO40+AO41</f>
        <v>0</v>
      </c>
      <c r="AP39" s="204">
        <f t="shared" si="291"/>
        <v>0</v>
      </c>
      <c r="AQ39" s="204">
        <f t="shared" ref="AQ39:AQ44" si="292">IF(AP39,AP39/AO39*100,0)</f>
        <v>0</v>
      </c>
      <c r="AR39" s="325"/>
    </row>
    <row r="40" spans="1:44" ht="51.75" customHeight="1">
      <c r="A40" s="324"/>
      <c r="B40" s="323"/>
      <c r="C40" s="323"/>
      <c r="D40" s="194" t="s">
        <v>2</v>
      </c>
      <c r="E40" s="225">
        <f t="shared" si="0"/>
        <v>0</v>
      </c>
      <c r="F40" s="225">
        <f t="shared" si="80"/>
        <v>0</v>
      </c>
      <c r="G40" s="199">
        <f t="shared" si="23"/>
        <v>0</v>
      </c>
      <c r="H40" s="205"/>
      <c r="I40" s="205"/>
      <c r="J40" s="199">
        <f t="shared" si="202"/>
        <v>0</v>
      </c>
      <c r="K40" s="205"/>
      <c r="L40" s="205"/>
      <c r="M40" s="199">
        <f t="shared" si="272"/>
        <v>0</v>
      </c>
      <c r="N40" s="205"/>
      <c r="O40" s="205"/>
      <c r="P40" s="199">
        <f t="shared" si="274"/>
        <v>0</v>
      </c>
      <c r="Q40" s="205"/>
      <c r="R40" s="205"/>
      <c r="S40" s="199">
        <f t="shared" si="276"/>
        <v>0</v>
      </c>
      <c r="T40" s="205"/>
      <c r="U40" s="205"/>
      <c r="V40" s="199">
        <f t="shared" si="278"/>
        <v>0</v>
      </c>
      <c r="W40" s="205"/>
      <c r="X40" s="205"/>
      <c r="Y40" s="199">
        <f t="shared" si="280"/>
        <v>0</v>
      </c>
      <c r="Z40" s="205"/>
      <c r="AA40" s="205"/>
      <c r="AB40" s="199">
        <f t="shared" si="282"/>
        <v>0</v>
      </c>
      <c r="AC40" s="205"/>
      <c r="AD40" s="205"/>
      <c r="AE40" s="199">
        <f t="shared" si="284"/>
        <v>0</v>
      </c>
      <c r="AF40" s="205"/>
      <c r="AG40" s="205"/>
      <c r="AH40" s="199">
        <f t="shared" si="286"/>
        <v>0</v>
      </c>
      <c r="AI40" s="205"/>
      <c r="AJ40" s="205"/>
      <c r="AK40" s="199">
        <f t="shared" si="288"/>
        <v>0</v>
      </c>
      <c r="AL40" s="205"/>
      <c r="AM40" s="205"/>
      <c r="AN40" s="199">
        <f t="shared" si="290"/>
        <v>0</v>
      </c>
      <c r="AO40" s="205"/>
      <c r="AP40" s="205"/>
      <c r="AQ40" s="199">
        <f t="shared" si="292"/>
        <v>0</v>
      </c>
      <c r="AR40" s="325"/>
    </row>
    <row r="41" spans="1:44" ht="35.1" customHeight="1">
      <c r="A41" s="324"/>
      <c r="B41" s="323"/>
      <c r="C41" s="323"/>
      <c r="D41" s="194" t="s">
        <v>43</v>
      </c>
      <c r="E41" s="225">
        <f t="shared" ref="E41:E113" si="293">SUM(H41,K41,N41,Q41,T41,W41,Z41,AC41,AF41,AI41,AL41,AO41)</f>
        <v>47.6</v>
      </c>
      <c r="F41" s="225">
        <f t="shared" si="80"/>
        <v>0</v>
      </c>
      <c r="G41" s="199">
        <f t="shared" si="23"/>
        <v>0</v>
      </c>
      <c r="H41" s="205"/>
      <c r="I41" s="205"/>
      <c r="J41" s="199">
        <f t="shared" si="202"/>
        <v>0</v>
      </c>
      <c r="K41" s="205"/>
      <c r="L41" s="205"/>
      <c r="M41" s="199">
        <f t="shared" si="272"/>
        <v>0</v>
      </c>
      <c r="N41" s="205"/>
      <c r="O41" s="205"/>
      <c r="P41" s="199">
        <f t="shared" si="274"/>
        <v>0</v>
      </c>
      <c r="Q41" s="205">
        <v>22.6</v>
      </c>
      <c r="R41" s="205"/>
      <c r="S41" s="199">
        <f t="shared" si="276"/>
        <v>0</v>
      </c>
      <c r="T41" s="205">
        <v>10</v>
      </c>
      <c r="U41" s="205"/>
      <c r="V41" s="199">
        <f t="shared" si="278"/>
        <v>0</v>
      </c>
      <c r="W41" s="205">
        <v>15</v>
      </c>
      <c r="X41" s="205"/>
      <c r="Y41" s="199">
        <f t="shared" si="280"/>
        <v>0</v>
      </c>
      <c r="Z41" s="205"/>
      <c r="AA41" s="205"/>
      <c r="AB41" s="199">
        <f t="shared" si="282"/>
        <v>0</v>
      </c>
      <c r="AC41" s="205"/>
      <c r="AD41" s="205"/>
      <c r="AE41" s="199">
        <f t="shared" si="284"/>
        <v>0</v>
      </c>
      <c r="AF41" s="205"/>
      <c r="AG41" s="205"/>
      <c r="AH41" s="199">
        <f t="shared" si="286"/>
        <v>0</v>
      </c>
      <c r="AI41" s="205"/>
      <c r="AJ41" s="205"/>
      <c r="AK41" s="199">
        <f t="shared" si="288"/>
        <v>0</v>
      </c>
      <c r="AL41" s="205"/>
      <c r="AM41" s="205"/>
      <c r="AN41" s="199">
        <f t="shared" si="290"/>
        <v>0</v>
      </c>
      <c r="AO41" s="205"/>
      <c r="AP41" s="205"/>
      <c r="AQ41" s="199">
        <f t="shared" si="292"/>
        <v>0</v>
      </c>
      <c r="AR41" s="325"/>
    </row>
    <row r="42" spans="1:44" ht="35.1" customHeight="1">
      <c r="A42" s="326" t="s">
        <v>4</v>
      </c>
      <c r="B42" s="327" t="s">
        <v>309</v>
      </c>
      <c r="C42" s="328" t="s">
        <v>305</v>
      </c>
      <c r="D42" s="193" t="s">
        <v>41</v>
      </c>
      <c r="E42" s="222">
        <f t="shared" si="293"/>
        <v>118.7</v>
      </c>
      <c r="F42" s="222">
        <f t="shared" si="80"/>
        <v>0</v>
      </c>
      <c r="G42" s="201">
        <f t="shared" si="23"/>
        <v>0</v>
      </c>
      <c r="H42" s="201">
        <f>SUM(H43:H44)</f>
        <v>0</v>
      </c>
      <c r="I42" s="201">
        <f>SUM(I43:I44)</f>
        <v>0</v>
      </c>
      <c r="J42" s="201">
        <f t="shared" si="202"/>
        <v>0</v>
      </c>
      <c r="K42" s="201">
        <f t="shared" ref="K42:L42" si="294">SUM(K43:K44)</f>
        <v>0</v>
      </c>
      <c r="L42" s="201">
        <f t="shared" si="294"/>
        <v>0</v>
      </c>
      <c r="M42" s="201">
        <f t="shared" si="272"/>
        <v>0</v>
      </c>
      <c r="N42" s="201">
        <f t="shared" ref="N42:O42" si="295">SUM(N43:N44)</f>
        <v>0</v>
      </c>
      <c r="O42" s="201">
        <f t="shared" si="295"/>
        <v>0</v>
      </c>
      <c r="P42" s="201">
        <f t="shared" si="274"/>
        <v>0</v>
      </c>
      <c r="Q42" s="201">
        <f t="shared" ref="Q42:R42" si="296">SUM(Q43:Q44)</f>
        <v>0</v>
      </c>
      <c r="R42" s="201">
        <f t="shared" si="296"/>
        <v>0</v>
      </c>
      <c r="S42" s="201">
        <f t="shared" si="276"/>
        <v>0</v>
      </c>
      <c r="T42" s="201">
        <f t="shared" ref="T42:U42" si="297">SUM(T43:T44)</f>
        <v>0</v>
      </c>
      <c r="U42" s="201">
        <f t="shared" si="297"/>
        <v>0</v>
      </c>
      <c r="V42" s="201">
        <f t="shared" si="278"/>
        <v>0</v>
      </c>
      <c r="W42" s="201">
        <f t="shared" ref="W42:X42" si="298">SUM(W43:W44)</f>
        <v>118.7</v>
      </c>
      <c r="X42" s="201">
        <f t="shared" si="298"/>
        <v>0</v>
      </c>
      <c r="Y42" s="201">
        <f t="shared" si="280"/>
        <v>0</v>
      </c>
      <c r="Z42" s="201">
        <f t="shared" ref="Z42:AA42" si="299">SUM(Z43:Z44)</f>
        <v>0</v>
      </c>
      <c r="AA42" s="201">
        <f t="shared" si="299"/>
        <v>0</v>
      </c>
      <c r="AB42" s="201">
        <f t="shared" si="282"/>
        <v>0</v>
      </c>
      <c r="AC42" s="201">
        <f t="shared" ref="AC42:AD42" si="300">SUM(AC43:AC44)</f>
        <v>0</v>
      </c>
      <c r="AD42" s="201">
        <f t="shared" si="300"/>
        <v>0</v>
      </c>
      <c r="AE42" s="201">
        <f t="shared" si="284"/>
        <v>0</v>
      </c>
      <c r="AF42" s="201">
        <f t="shared" ref="AF42:AG42" si="301">SUM(AF43:AF44)</f>
        <v>0</v>
      </c>
      <c r="AG42" s="201">
        <f t="shared" si="301"/>
        <v>0</v>
      </c>
      <c r="AH42" s="201">
        <f t="shared" si="286"/>
        <v>0</v>
      </c>
      <c r="AI42" s="201">
        <f t="shared" ref="AI42:AJ42" si="302">SUM(AI43:AI44)</f>
        <v>0</v>
      </c>
      <c r="AJ42" s="201">
        <f t="shared" si="302"/>
        <v>0</v>
      </c>
      <c r="AK42" s="201">
        <f t="shared" si="288"/>
        <v>0</v>
      </c>
      <c r="AL42" s="201">
        <f t="shared" ref="AL42:AM42" si="303">SUM(AL43:AL44)</f>
        <v>0</v>
      </c>
      <c r="AM42" s="201">
        <f t="shared" si="303"/>
        <v>0</v>
      </c>
      <c r="AN42" s="201">
        <f t="shared" si="290"/>
        <v>0</v>
      </c>
      <c r="AO42" s="201">
        <f t="shared" ref="AO42:AP42" si="304">SUM(AO43:AO44)</f>
        <v>0</v>
      </c>
      <c r="AP42" s="201">
        <f t="shared" si="304"/>
        <v>0</v>
      </c>
      <c r="AQ42" s="201">
        <f t="shared" si="292"/>
        <v>0</v>
      </c>
      <c r="AR42" s="325"/>
    </row>
    <row r="43" spans="1:44" ht="49.5" customHeight="1">
      <c r="A43" s="326"/>
      <c r="B43" s="328"/>
      <c r="C43" s="328"/>
      <c r="D43" s="196" t="s">
        <v>2</v>
      </c>
      <c r="E43" s="223">
        <f t="shared" si="293"/>
        <v>118.7</v>
      </c>
      <c r="F43" s="223">
        <f t="shared" si="80"/>
        <v>0</v>
      </c>
      <c r="G43" s="202">
        <f t="shared" si="23"/>
        <v>0</v>
      </c>
      <c r="H43" s="202">
        <f>H46</f>
        <v>0</v>
      </c>
      <c r="I43" s="202">
        <f>I46</f>
        <v>0</v>
      </c>
      <c r="J43" s="199">
        <f t="shared" si="202"/>
        <v>0</v>
      </c>
      <c r="K43" s="202">
        <f t="shared" ref="K43:L43" si="305">K46</f>
        <v>0</v>
      </c>
      <c r="L43" s="202">
        <f t="shared" si="305"/>
        <v>0</v>
      </c>
      <c r="M43" s="199">
        <f t="shared" si="272"/>
        <v>0</v>
      </c>
      <c r="N43" s="202">
        <f t="shared" ref="N43:O43" si="306">N46</f>
        <v>0</v>
      </c>
      <c r="O43" s="202">
        <f t="shared" si="306"/>
        <v>0</v>
      </c>
      <c r="P43" s="199">
        <f t="shared" si="274"/>
        <v>0</v>
      </c>
      <c r="Q43" s="202">
        <f t="shared" ref="Q43:R43" si="307">Q46</f>
        <v>0</v>
      </c>
      <c r="R43" s="202">
        <f t="shared" si="307"/>
        <v>0</v>
      </c>
      <c r="S43" s="199">
        <f t="shared" si="276"/>
        <v>0</v>
      </c>
      <c r="T43" s="202">
        <f t="shared" ref="T43:U43" si="308">T46</f>
        <v>0</v>
      </c>
      <c r="U43" s="202">
        <f t="shared" si="308"/>
        <v>0</v>
      </c>
      <c r="V43" s="199">
        <f t="shared" si="278"/>
        <v>0</v>
      </c>
      <c r="W43" s="202">
        <f t="shared" ref="W43:X43" si="309">W46</f>
        <v>118.7</v>
      </c>
      <c r="X43" s="202">
        <f t="shared" si="309"/>
        <v>0</v>
      </c>
      <c r="Y43" s="199">
        <f t="shared" si="280"/>
        <v>0</v>
      </c>
      <c r="Z43" s="202">
        <f t="shared" ref="Z43:AA43" si="310">Z46</f>
        <v>0</v>
      </c>
      <c r="AA43" s="202">
        <f t="shared" si="310"/>
        <v>0</v>
      </c>
      <c r="AB43" s="199">
        <f t="shared" si="282"/>
        <v>0</v>
      </c>
      <c r="AC43" s="202">
        <f t="shared" ref="AC43:AD43" si="311">AC46</f>
        <v>0</v>
      </c>
      <c r="AD43" s="202">
        <f t="shared" si="311"/>
        <v>0</v>
      </c>
      <c r="AE43" s="199">
        <f t="shared" si="284"/>
        <v>0</v>
      </c>
      <c r="AF43" s="202">
        <f t="shared" ref="AF43:AG43" si="312">AF46</f>
        <v>0</v>
      </c>
      <c r="AG43" s="202">
        <f t="shared" si="312"/>
        <v>0</v>
      </c>
      <c r="AH43" s="199">
        <f t="shared" si="286"/>
        <v>0</v>
      </c>
      <c r="AI43" s="202">
        <f t="shared" ref="AI43:AJ43" si="313">AI46</f>
        <v>0</v>
      </c>
      <c r="AJ43" s="202">
        <f t="shared" si="313"/>
        <v>0</v>
      </c>
      <c r="AK43" s="199">
        <f t="shared" si="288"/>
        <v>0</v>
      </c>
      <c r="AL43" s="202">
        <f t="shared" ref="AL43:AM43" si="314">AL46</f>
        <v>0</v>
      </c>
      <c r="AM43" s="202">
        <f t="shared" si="314"/>
        <v>0</v>
      </c>
      <c r="AN43" s="199">
        <f t="shared" si="290"/>
        <v>0</v>
      </c>
      <c r="AO43" s="202">
        <f t="shared" ref="AO43:AP43" si="315">AO46</f>
        <v>0</v>
      </c>
      <c r="AP43" s="202">
        <f t="shared" si="315"/>
        <v>0</v>
      </c>
      <c r="AQ43" s="199">
        <f t="shared" si="292"/>
        <v>0</v>
      </c>
      <c r="AR43" s="325"/>
    </row>
    <row r="44" spans="1:44" ht="35.25" customHeight="1">
      <c r="A44" s="326"/>
      <c r="B44" s="328"/>
      <c r="C44" s="328"/>
      <c r="D44" s="196" t="s">
        <v>43</v>
      </c>
      <c r="E44" s="223">
        <f t="shared" si="293"/>
        <v>0</v>
      </c>
      <c r="F44" s="223">
        <f t="shared" si="80"/>
        <v>0</v>
      </c>
      <c r="G44" s="202">
        <f t="shared" si="23"/>
        <v>0</v>
      </c>
      <c r="H44" s="202">
        <f>H47</f>
        <v>0</v>
      </c>
      <c r="I44" s="202">
        <f>I47</f>
        <v>0</v>
      </c>
      <c r="J44" s="199">
        <f t="shared" si="202"/>
        <v>0</v>
      </c>
      <c r="K44" s="202">
        <f t="shared" ref="K44:L44" si="316">K47</f>
        <v>0</v>
      </c>
      <c r="L44" s="202">
        <f t="shared" si="316"/>
        <v>0</v>
      </c>
      <c r="M44" s="199">
        <f t="shared" si="272"/>
        <v>0</v>
      </c>
      <c r="N44" s="202">
        <f t="shared" ref="N44:O44" si="317">N47</f>
        <v>0</v>
      </c>
      <c r="O44" s="202">
        <f t="shared" si="317"/>
        <v>0</v>
      </c>
      <c r="P44" s="199">
        <f t="shared" si="274"/>
        <v>0</v>
      </c>
      <c r="Q44" s="202">
        <f t="shared" ref="Q44:R44" si="318">Q47</f>
        <v>0</v>
      </c>
      <c r="R44" s="202">
        <f t="shared" si="318"/>
        <v>0</v>
      </c>
      <c r="S44" s="199">
        <f t="shared" si="276"/>
        <v>0</v>
      </c>
      <c r="T44" s="202">
        <f t="shared" ref="T44:U44" si="319">T47</f>
        <v>0</v>
      </c>
      <c r="U44" s="202">
        <f t="shared" si="319"/>
        <v>0</v>
      </c>
      <c r="V44" s="199">
        <f t="shared" si="278"/>
        <v>0</v>
      </c>
      <c r="W44" s="202">
        <f t="shared" ref="W44:X44" si="320">W47</f>
        <v>0</v>
      </c>
      <c r="X44" s="202">
        <f t="shared" si="320"/>
        <v>0</v>
      </c>
      <c r="Y44" s="199">
        <f t="shared" si="280"/>
        <v>0</v>
      </c>
      <c r="Z44" s="202">
        <f t="shared" ref="Z44:AA44" si="321">Z47</f>
        <v>0</v>
      </c>
      <c r="AA44" s="202">
        <f t="shared" si="321"/>
        <v>0</v>
      </c>
      <c r="AB44" s="199">
        <f t="shared" si="282"/>
        <v>0</v>
      </c>
      <c r="AC44" s="202">
        <f t="shared" ref="AC44:AD44" si="322">AC47</f>
        <v>0</v>
      </c>
      <c r="AD44" s="202">
        <f t="shared" si="322"/>
        <v>0</v>
      </c>
      <c r="AE44" s="199">
        <f t="shared" si="284"/>
        <v>0</v>
      </c>
      <c r="AF44" s="202">
        <f t="shared" ref="AF44:AG44" si="323">AF47</f>
        <v>0</v>
      </c>
      <c r="AG44" s="202">
        <f t="shared" si="323"/>
        <v>0</v>
      </c>
      <c r="AH44" s="199">
        <f t="shared" si="286"/>
        <v>0</v>
      </c>
      <c r="AI44" s="202">
        <f t="shared" ref="AI44:AJ44" si="324">AI47</f>
        <v>0</v>
      </c>
      <c r="AJ44" s="202">
        <f t="shared" si="324"/>
        <v>0</v>
      </c>
      <c r="AK44" s="199">
        <f t="shared" si="288"/>
        <v>0</v>
      </c>
      <c r="AL44" s="202">
        <f t="shared" ref="AL44:AM44" si="325">AL47</f>
        <v>0</v>
      </c>
      <c r="AM44" s="202">
        <f t="shared" si="325"/>
        <v>0</v>
      </c>
      <c r="AN44" s="199">
        <f t="shared" si="290"/>
        <v>0</v>
      </c>
      <c r="AO44" s="202">
        <f t="shared" ref="AO44:AP44" si="326">AO47</f>
        <v>0</v>
      </c>
      <c r="AP44" s="202">
        <f t="shared" si="326"/>
        <v>0</v>
      </c>
      <c r="AQ44" s="199">
        <f t="shared" si="292"/>
        <v>0</v>
      </c>
      <c r="AR44" s="325"/>
    </row>
    <row r="45" spans="1:44" ht="35.1" customHeight="1">
      <c r="A45" s="324" t="s">
        <v>299</v>
      </c>
      <c r="B45" s="323" t="s">
        <v>310</v>
      </c>
      <c r="C45" s="323" t="s">
        <v>305</v>
      </c>
      <c r="D45" s="197" t="s">
        <v>41</v>
      </c>
      <c r="E45" s="224">
        <f t="shared" si="293"/>
        <v>118.7</v>
      </c>
      <c r="F45" s="224">
        <f t="shared" si="80"/>
        <v>0</v>
      </c>
      <c r="G45" s="204">
        <f t="shared" si="23"/>
        <v>0</v>
      </c>
      <c r="H45" s="204">
        <f>H46+H47</f>
        <v>0</v>
      </c>
      <c r="I45" s="204">
        <f>I46+I47</f>
        <v>0</v>
      </c>
      <c r="J45" s="204">
        <f t="shared" si="202"/>
        <v>0</v>
      </c>
      <c r="K45" s="204">
        <f t="shared" ref="K45:L45" si="327">K46+K47</f>
        <v>0</v>
      </c>
      <c r="L45" s="204">
        <f t="shared" si="327"/>
        <v>0</v>
      </c>
      <c r="M45" s="204">
        <f t="shared" ref="M45:M108" si="328">IF(L45,L45/K45*100,0)</f>
        <v>0</v>
      </c>
      <c r="N45" s="204">
        <f t="shared" ref="N45:O45" si="329">N46+N47</f>
        <v>0</v>
      </c>
      <c r="O45" s="204">
        <f t="shared" si="329"/>
        <v>0</v>
      </c>
      <c r="P45" s="204">
        <f t="shared" ref="P45:P108" si="330">IF(O45,O45/N45*100,0)</f>
        <v>0</v>
      </c>
      <c r="Q45" s="204">
        <f t="shared" ref="Q45:R45" si="331">Q46+Q47</f>
        <v>0</v>
      </c>
      <c r="R45" s="204">
        <f t="shared" si="331"/>
        <v>0</v>
      </c>
      <c r="S45" s="204">
        <f t="shared" ref="S45:S108" si="332">IF(R45,R45/Q45*100,0)</f>
        <v>0</v>
      </c>
      <c r="T45" s="204">
        <f t="shared" ref="T45:U45" si="333">T46+T47</f>
        <v>0</v>
      </c>
      <c r="U45" s="204">
        <f t="shared" si="333"/>
        <v>0</v>
      </c>
      <c r="V45" s="204">
        <f t="shared" ref="V45:V108" si="334">IF(U45,U45/T45*100,0)</f>
        <v>0</v>
      </c>
      <c r="W45" s="204">
        <f t="shared" ref="W45:X45" si="335">W46+W47</f>
        <v>118.7</v>
      </c>
      <c r="X45" s="204">
        <f t="shared" si="335"/>
        <v>0</v>
      </c>
      <c r="Y45" s="204">
        <f t="shared" ref="Y45:Y108" si="336">IF(X45,X45/W45*100,0)</f>
        <v>0</v>
      </c>
      <c r="Z45" s="204">
        <f t="shared" ref="Z45:AA45" si="337">Z46+Z47</f>
        <v>0</v>
      </c>
      <c r="AA45" s="204">
        <f t="shared" si="337"/>
        <v>0</v>
      </c>
      <c r="AB45" s="204">
        <f t="shared" ref="AB45:AB108" si="338">IF(AA45,AA45/Z45*100,0)</f>
        <v>0</v>
      </c>
      <c r="AC45" s="204">
        <f t="shared" ref="AC45:AD45" si="339">AC46+AC47</f>
        <v>0</v>
      </c>
      <c r="AD45" s="204">
        <f t="shared" si="339"/>
        <v>0</v>
      </c>
      <c r="AE45" s="204">
        <f t="shared" ref="AE45:AE108" si="340">IF(AD45,AD45/AC45*100,0)</f>
        <v>0</v>
      </c>
      <c r="AF45" s="204">
        <f t="shared" ref="AF45:AG45" si="341">AF46+AF47</f>
        <v>0</v>
      </c>
      <c r="AG45" s="204">
        <f t="shared" si="341"/>
        <v>0</v>
      </c>
      <c r="AH45" s="204">
        <f t="shared" ref="AH45:AH108" si="342">IF(AG45,AG45/AF45*100,0)</f>
        <v>0</v>
      </c>
      <c r="AI45" s="204">
        <f t="shared" ref="AI45:AJ45" si="343">AI46+AI47</f>
        <v>0</v>
      </c>
      <c r="AJ45" s="204">
        <f t="shared" si="343"/>
        <v>0</v>
      </c>
      <c r="AK45" s="204">
        <f t="shared" ref="AK45:AK108" si="344">IF(AJ45,AJ45/AI45*100,0)</f>
        <v>0</v>
      </c>
      <c r="AL45" s="204">
        <f t="shared" ref="AL45:AM45" si="345">AL46+AL47</f>
        <v>0</v>
      </c>
      <c r="AM45" s="204">
        <f t="shared" si="345"/>
        <v>0</v>
      </c>
      <c r="AN45" s="204">
        <f t="shared" ref="AN45:AN108" si="346">IF(AM45,AM45/AL45*100,0)</f>
        <v>0</v>
      </c>
      <c r="AO45" s="204">
        <f t="shared" ref="AO45:AP45" si="347">AO46+AO47</f>
        <v>0</v>
      </c>
      <c r="AP45" s="204">
        <f t="shared" si="347"/>
        <v>0</v>
      </c>
      <c r="AQ45" s="204">
        <f t="shared" ref="AQ45:AQ108" si="348">IF(AP45,AP45/AO45*100,0)</f>
        <v>0</v>
      </c>
      <c r="AR45" s="325"/>
    </row>
    <row r="46" spans="1:44" ht="55.5" customHeight="1">
      <c r="A46" s="324"/>
      <c r="B46" s="323"/>
      <c r="C46" s="323"/>
      <c r="D46" s="194" t="s">
        <v>2</v>
      </c>
      <c r="E46" s="225">
        <f t="shared" si="293"/>
        <v>118.7</v>
      </c>
      <c r="F46" s="225">
        <f t="shared" si="80"/>
        <v>0</v>
      </c>
      <c r="G46" s="199">
        <f t="shared" si="23"/>
        <v>0</v>
      </c>
      <c r="H46" s="205"/>
      <c r="I46" s="205"/>
      <c r="J46" s="199">
        <f t="shared" si="202"/>
        <v>0</v>
      </c>
      <c r="K46" s="205"/>
      <c r="L46" s="205"/>
      <c r="M46" s="199">
        <f t="shared" si="328"/>
        <v>0</v>
      </c>
      <c r="N46" s="205"/>
      <c r="O46" s="205"/>
      <c r="P46" s="199">
        <f t="shared" si="330"/>
        <v>0</v>
      </c>
      <c r="Q46" s="205"/>
      <c r="R46" s="205"/>
      <c r="S46" s="199">
        <f t="shared" si="332"/>
        <v>0</v>
      </c>
      <c r="T46" s="205"/>
      <c r="U46" s="205"/>
      <c r="V46" s="199">
        <f t="shared" si="334"/>
        <v>0</v>
      </c>
      <c r="W46" s="205">
        <v>118.7</v>
      </c>
      <c r="X46" s="205"/>
      <c r="Y46" s="199">
        <f t="shared" si="336"/>
        <v>0</v>
      </c>
      <c r="Z46" s="205"/>
      <c r="AA46" s="205"/>
      <c r="AB46" s="199">
        <f t="shared" si="338"/>
        <v>0</v>
      </c>
      <c r="AC46" s="205"/>
      <c r="AD46" s="205"/>
      <c r="AE46" s="199">
        <f t="shared" si="340"/>
        <v>0</v>
      </c>
      <c r="AF46" s="205"/>
      <c r="AG46" s="205"/>
      <c r="AH46" s="199">
        <f t="shared" si="342"/>
        <v>0</v>
      </c>
      <c r="AI46" s="205"/>
      <c r="AJ46" s="205"/>
      <c r="AK46" s="199">
        <f t="shared" si="344"/>
        <v>0</v>
      </c>
      <c r="AL46" s="205"/>
      <c r="AM46" s="205"/>
      <c r="AN46" s="199">
        <f t="shared" si="346"/>
        <v>0</v>
      </c>
      <c r="AO46" s="205"/>
      <c r="AP46" s="205"/>
      <c r="AQ46" s="199">
        <f t="shared" si="348"/>
        <v>0</v>
      </c>
      <c r="AR46" s="325"/>
    </row>
    <row r="47" spans="1:44" ht="30" customHeight="1">
      <c r="A47" s="324"/>
      <c r="B47" s="323"/>
      <c r="C47" s="323"/>
      <c r="D47" s="194" t="s">
        <v>43</v>
      </c>
      <c r="E47" s="225">
        <f t="shared" si="293"/>
        <v>0</v>
      </c>
      <c r="F47" s="225">
        <f t="shared" si="80"/>
        <v>0</v>
      </c>
      <c r="G47" s="199">
        <f t="shared" si="23"/>
        <v>0</v>
      </c>
      <c r="H47" s="205"/>
      <c r="I47" s="205"/>
      <c r="J47" s="199">
        <f t="shared" si="202"/>
        <v>0</v>
      </c>
      <c r="K47" s="205"/>
      <c r="L47" s="205"/>
      <c r="M47" s="199">
        <f t="shared" si="328"/>
        <v>0</v>
      </c>
      <c r="N47" s="205"/>
      <c r="O47" s="205"/>
      <c r="P47" s="199">
        <f t="shared" si="330"/>
        <v>0</v>
      </c>
      <c r="Q47" s="205"/>
      <c r="R47" s="205"/>
      <c r="S47" s="199">
        <f t="shared" si="332"/>
        <v>0</v>
      </c>
      <c r="T47" s="205"/>
      <c r="U47" s="205"/>
      <c r="V47" s="199">
        <f t="shared" si="334"/>
        <v>0</v>
      </c>
      <c r="W47" s="205"/>
      <c r="X47" s="205"/>
      <c r="Y47" s="199">
        <f t="shared" si="336"/>
        <v>0</v>
      </c>
      <c r="Z47" s="205"/>
      <c r="AA47" s="205"/>
      <c r="AB47" s="199">
        <f t="shared" si="338"/>
        <v>0</v>
      </c>
      <c r="AC47" s="205"/>
      <c r="AD47" s="205"/>
      <c r="AE47" s="199">
        <f t="shared" si="340"/>
        <v>0</v>
      </c>
      <c r="AF47" s="205"/>
      <c r="AG47" s="205"/>
      <c r="AH47" s="199">
        <f t="shared" si="342"/>
        <v>0</v>
      </c>
      <c r="AI47" s="205"/>
      <c r="AJ47" s="205"/>
      <c r="AK47" s="199">
        <f t="shared" si="344"/>
        <v>0</v>
      </c>
      <c r="AL47" s="205"/>
      <c r="AM47" s="205"/>
      <c r="AN47" s="199">
        <f t="shared" si="346"/>
        <v>0</v>
      </c>
      <c r="AO47" s="205"/>
      <c r="AP47" s="205"/>
      <c r="AQ47" s="199">
        <f t="shared" si="348"/>
        <v>0</v>
      </c>
      <c r="AR47" s="325"/>
    </row>
    <row r="48" spans="1:44" ht="35.1" customHeight="1">
      <c r="A48" s="326" t="s">
        <v>5</v>
      </c>
      <c r="B48" s="327" t="s">
        <v>311</v>
      </c>
      <c r="C48" s="328" t="s">
        <v>383</v>
      </c>
      <c r="D48" s="193" t="s">
        <v>41</v>
      </c>
      <c r="E48" s="222">
        <f t="shared" si="293"/>
        <v>323959.99999999994</v>
      </c>
      <c r="F48" s="222">
        <f t="shared" si="80"/>
        <v>1777.4</v>
      </c>
      <c r="G48" s="201">
        <f t="shared" si="23"/>
        <v>0.548647981232251</v>
      </c>
      <c r="H48" s="201">
        <f>SUM(H49:H50)</f>
        <v>0</v>
      </c>
      <c r="I48" s="201">
        <f>SUM(I49:I50)</f>
        <v>0</v>
      </c>
      <c r="J48" s="201">
        <f t="shared" si="202"/>
        <v>0</v>
      </c>
      <c r="K48" s="201">
        <f t="shared" ref="K48:L48" si="349">SUM(K49:K50)</f>
        <v>228</v>
      </c>
      <c r="L48" s="201">
        <f t="shared" si="349"/>
        <v>228</v>
      </c>
      <c r="M48" s="201">
        <f t="shared" si="328"/>
        <v>100</v>
      </c>
      <c r="N48" s="201">
        <f t="shared" ref="N48:O48" si="350">SUM(N49:N50)</f>
        <v>4173.8</v>
      </c>
      <c r="O48" s="201">
        <f t="shared" si="350"/>
        <v>1549.4</v>
      </c>
      <c r="P48" s="201">
        <f t="shared" si="330"/>
        <v>37.122047055441087</v>
      </c>
      <c r="Q48" s="201">
        <f t="shared" ref="Q48:R48" si="351">SUM(Q49:Q50)</f>
        <v>0</v>
      </c>
      <c r="R48" s="201">
        <f t="shared" si="351"/>
        <v>0</v>
      </c>
      <c r="S48" s="201">
        <f t="shared" si="332"/>
        <v>0</v>
      </c>
      <c r="T48" s="201">
        <f t="shared" ref="T48:U48" si="352">SUM(T49:T50)</f>
        <v>0</v>
      </c>
      <c r="U48" s="201">
        <f t="shared" si="352"/>
        <v>0</v>
      </c>
      <c r="V48" s="201">
        <f t="shared" si="334"/>
        <v>0</v>
      </c>
      <c r="W48" s="201">
        <f t="shared" ref="W48:X48" si="353">SUM(W49:W50)</f>
        <v>0</v>
      </c>
      <c r="X48" s="201">
        <f t="shared" si="353"/>
        <v>0</v>
      </c>
      <c r="Y48" s="201">
        <f t="shared" si="336"/>
        <v>0</v>
      </c>
      <c r="Z48" s="201">
        <f t="shared" ref="Z48:AA48" si="354">SUM(Z49:Z50)</f>
        <v>0</v>
      </c>
      <c r="AA48" s="201">
        <f t="shared" si="354"/>
        <v>0</v>
      </c>
      <c r="AB48" s="201">
        <f t="shared" si="338"/>
        <v>0</v>
      </c>
      <c r="AC48" s="201">
        <f t="shared" ref="AC48:AD48" si="355">SUM(AC49:AC50)</f>
        <v>0</v>
      </c>
      <c r="AD48" s="201">
        <f t="shared" si="355"/>
        <v>0</v>
      </c>
      <c r="AE48" s="201">
        <f t="shared" si="340"/>
        <v>0</v>
      </c>
      <c r="AF48" s="201">
        <f t="shared" ref="AF48:AG48" si="356">SUM(AF49:AF50)</f>
        <v>0</v>
      </c>
      <c r="AG48" s="201">
        <f t="shared" si="356"/>
        <v>0</v>
      </c>
      <c r="AH48" s="201">
        <f t="shared" si="342"/>
        <v>0</v>
      </c>
      <c r="AI48" s="201">
        <f t="shared" ref="AI48:AJ48" si="357">SUM(AI49:AI50)</f>
        <v>12793</v>
      </c>
      <c r="AJ48" s="201">
        <f t="shared" si="357"/>
        <v>0</v>
      </c>
      <c r="AK48" s="201">
        <f t="shared" si="344"/>
        <v>0</v>
      </c>
      <c r="AL48" s="201">
        <f t="shared" ref="AL48:AM48" si="358">SUM(AL49:AL50)</f>
        <v>0</v>
      </c>
      <c r="AM48" s="201">
        <f t="shared" si="358"/>
        <v>0</v>
      </c>
      <c r="AN48" s="201">
        <f t="shared" si="346"/>
        <v>0</v>
      </c>
      <c r="AO48" s="201">
        <f t="shared" ref="AO48:AP48" si="359">SUM(AO49:AO50)</f>
        <v>306765.19999999995</v>
      </c>
      <c r="AP48" s="201">
        <f t="shared" si="359"/>
        <v>0</v>
      </c>
      <c r="AQ48" s="201">
        <f t="shared" si="348"/>
        <v>0</v>
      </c>
      <c r="AR48" s="333"/>
    </row>
    <row r="49" spans="1:44" ht="49.5" customHeight="1">
      <c r="A49" s="326"/>
      <c r="B49" s="327"/>
      <c r="C49" s="328"/>
      <c r="D49" s="196" t="s">
        <v>2</v>
      </c>
      <c r="E49" s="223">
        <f t="shared" si="293"/>
        <v>0</v>
      </c>
      <c r="F49" s="223">
        <f t="shared" si="80"/>
        <v>0</v>
      </c>
      <c r="G49" s="202">
        <f t="shared" si="23"/>
        <v>0</v>
      </c>
      <c r="H49" s="202">
        <f>H52+H55</f>
        <v>0</v>
      </c>
      <c r="I49" s="202">
        <f>I52+I55</f>
        <v>0</v>
      </c>
      <c r="J49" s="199">
        <f t="shared" si="202"/>
        <v>0</v>
      </c>
      <c r="K49" s="202">
        <f t="shared" ref="K49:L49" si="360">K52+K55</f>
        <v>0</v>
      </c>
      <c r="L49" s="202">
        <f t="shared" si="360"/>
        <v>0</v>
      </c>
      <c r="M49" s="199">
        <f t="shared" si="328"/>
        <v>0</v>
      </c>
      <c r="N49" s="202">
        <f t="shared" ref="N49:O49" si="361">N52+N55</f>
        <v>0</v>
      </c>
      <c r="O49" s="202">
        <f t="shared" si="361"/>
        <v>0</v>
      </c>
      <c r="P49" s="199">
        <f t="shared" si="330"/>
        <v>0</v>
      </c>
      <c r="Q49" s="202">
        <f t="shared" ref="Q49:R49" si="362">Q52+Q55</f>
        <v>0</v>
      </c>
      <c r="R49" s="202">
        <f t="shared" si="362"/>
        <v>0</v>
      </c>
      <c r="S49" s="199">
        <f t="shared" si="332"/>
        <v>0</v>
      </c>
      <c r="T49" s="202">
        <f t="shared" ref="T49:U49" si="363">T52+T55</f>
        <v>0</v>
      </c>
      <c r="U49" s="202">
        <f t="shared" si="363"/>
        <v>0</v>
      </c>
      <c r="V49" s="199">
        <f t="shared" si="334"/>
        <v>0</v>
      </c>
      <c r="W49" s="202">
        <f t="shared" ref="W49:X49" si="364">W52+W55</f>
        <v>0</v>
      </c>
      <c r="X49" s="202">
        <f t="shared" si="364"/>
        <v>0</v>
      </c>
      <c r="Y49" s="199">
        <f t="shared" si="336"/>
        <v>0</v>
      </c>
      <c r="Z49" s="202">
        <f t="shared" ref="Z49:AA49" si="365">Z52+Z55</f>
        <v>0</v>
      </c>
      <c r="AA49" s="202">
        <f t="shared" si="365"/>
        <v>0</v>
      </c>
      <c r="AB49" s="199">
        <f t="shared" si="338"/>
        <v>0</v>
      </c>
      <c r="AC49" s="202">
        <f t="shared" ref="AC49:AD49" si="366">AC52+AC55</f>
        <v>0</v>
      </c>
      <c r="AD49" s="202">
        <f t="shared" si="366"/>
        <v>0</v>
      </c>
      <c r="AE49" s="199">
        <f t="shared" si="340"/>
        <v>0</v>
      </c>
      <c r="AF49" s="202">
        <f t="shared" ref="AF49:AG49" si="367">AF52+AF55</f>
        <v>0</v>
      </c>
      <c r="AG49" s="202">
        <f t="shared" si="367"/>
        <v>0</v>
      </c>
      <c r="AH49" s="199">
        <f t="shared" si="342"/>
        <v>0</v>
      </c>
      <c r="AI49" s="202">
        <f t="shared" ref="AI49:AJ49" si="368">AI52+AI55</f>
        <v>0</v>
      </c>
      <c r="AJ49" s="202">
        <f t="shared" si="368"/>
        <v>0</v>
      </c>
      <c r="AK49" s="199">
        <f t="shared" si="344"/>
        <v>0</v>
      </c>
      <c r="AL49" s="202">
        <f t="shared" ref="AL49:AM49" si="369">AL52+AL55</f>
        <v>0</v>
      </c>
      <c r="AM49" s="202">
        <f t="shared" si="369"/>
        <v>0</v>
      </c>
      <c r="AN49" s="199">
        <f t="shared" si="346"/>
        <v>0</v>
      </c>
      <c r="AO49" s="202">
        <f t="shared" ref="AO49:AP49" si="370">AO52+AO55</f>
        <v>0</v>
      </c>
      <c r="AP49" s="202">
        <f t="shared" si="370"/>
        <v>0</v>
      </c>
      <c r="AQ49" s="199">
        <f t="shared" si="348"/>
        <v>0</v>
      </c>
      <c r="AR49" s="333"/>
    </row>
    <row r="50" spans="1:44" ht="35.1" customHeight="1">
      <c r="A50" s="326"/>
      <c r="B50" s="327"/>
      <c r="C50" s="328"/>
      <c r="D50" s="196" t="s">
        <v>43</v>
      </c>
      <c r="E50" s="223">
        <f t="shared" si="293"/>
        <v>323959.99999999994</v>
      </c>
      <c r="F50" s="223">
        <f t="shared" si="80"/>
        <v>1777.4</v>
      </c>
      <c r="G50" s="202">
        <f t="shared" si="23"/>
        <v>0.548647981232251</v>
      </c>
      <c r="H50" s="202">
        <f>H53+H56</f>
        <v>0</v>
      </c>
      <c r="I50" s="202">
        <f>I53+I56</f>
        <v>0</v>
      </c>
      <c r="J50" s="199">
        <f t="shared" si="202"/>
        <v>0</v>
      </c>
      <c r="K50" s="202">
        <f t="shared" ref="K50:L50" si="371">K53+K56</f>
        <v>228</v>
      </c>
      <c r="L50" s="202">
        <f t="shared" si="371"/>
        <v>228</v>
      </c>
      <c r="M50" s="199">
        <f t="shared" si="328"/>
        <v>100</v>
      </c>
      <c r="N50" s="202">
        <f t="shared" ref="N50:O50" si="372">N53+N56</f>
        <v>4173.8</v>
      </c>
      <c r="O50" s="202">
        <f t="shared" si="372"/>
        <v>1549.4</v>
      </c>
      <c r="P50" s="199">
        <f t="shared" si="330"/>
        <v>37.122047055441087</v>
      </c>
      <c r="Q50" s="202">
        <f t="shared" ref="Q50:R50" si="373">Q53+Q56</f>
        <v>0</v>
      </c>
      <c r="R50" s="202">
        <f t="shared" si="373"/>
        <v>0</v>
      </c>
      <c r="S50" s="199">
        <f t="shared" si="332"/>
        <v>0</v>
      </c>
      <c r="T50" s="202">
        <f t="shared" ref="T50:U50" si="374">T53+T56</f>
        <v>0</v>
      </c>
      <c r="U50" s="202">
        <f t="shared" si="374"/>
        <v>0</v>
      </c>
      <c r="V50" s="199">
        <f t="shared" si="334"/>
        <v>0</v>
      </c>
      <c r="W50" s="202">
        <f t="shared" ref="W50:X50" si="375">W53+W56</f>
        <v>0</v>
      </c>
      <c r="X50" s="202">
        <f t="shared" si="375"/>
        <v>0</v>
      </c>
      <c r="Y50" s="199">
        <f t="shared" si="336"/>
        <v>0</v>
      </c>
      <c r="Z50" s="202">
        <f t="shared" ref="Z50:AA50" si="376">Z53+Z56</f>
        <v>0</v>
      </c>
      <c r="AA50" s="202">
        <f t="shared" si="376"/>
        <v>0</v>
      </c>
      <c r="AB50" s="199">
        <f t="shared" si="338"/>
        <v>0</v>
      </c>
      <c r="AC50" s="202">
        <f t="shared" ref="AC50:AD50" si="377">AC53+AC56</f>
        <v>0</v>
      </c>
      <c r="AD50" s="202">
        <f t="shared" si="377"/>
        <v>0</v>
      </c>
      <c r="AE50" s="199">
        <f t="shared" si="340"/>
        <v>0</v>
      </c>
      <c r="AF50" s="202">
        <f t="shared" ref="AF50:AG50" si="378">AF53+AF56</f>
        <v>0</v>
      </c>
      <c r="AG50" s="202">
        <f t="shared" si="378"/>
        <v>0</v>
      </c>
      <c r="AH50" s="199">
        <f t="shared" si="342"/>
        <v>0</v>
      </c>
      <c r="AI50" s="202">
        <f t="shared" ref="AI50:AJ50" si="379">AI53+AI56</f>
        <v>12793</v>
      </c>
      <c r="AJ50" s="202">
        <f t="shared" si="379"/>
        <v>0</v>
      </c>
      <c r="AK50" s="199">
        <f t="shared" si="344"/>
        <v>0</v>
      </c>
      <c r="AL50" s="202">
        <f t="shared" ref="AL50:AM50" si="380">AL53+AL56</f>
        <v>0</v>
      </c>
      <c r="AM50" s="202">
        <f t="shared" si="380"/>
        <v>0</v>
      </c>
      <c r="AN50" s="199">
        <f t="shared" si="346"/>
        <v>0</v>
      </c>
      <c r="AO50" s="202">
        <f t="shared" ref="AO50:AP50" si="381">AO53+AO56</f>
        <v>306765.19999999995</v>
      </c>
      <c r="AP50" s="202">
        <f t="shared" si="381"/>
        <v>0</v>
      </c>
      <c r="AQ50" s="199">
        <f t="shared" si="348"/>
        <v>0</v>
      </c>
      <c r="AR50" s="333"/>
    </row>
    <row r="51" spans="1:44" s="276" customFormat="1" ht="27" customHeight="1">
      <c r="A51" s="361" t="s">
        <v>312</v>
      </c>
      <c r="B51" s="331" t="s">
        <v>342</v>
      </c>
      <c r="C51" s="323" t="s">
        <v>320</v>
      </c>
      <c r="D51" s="273" t="s">
        <v>41</v>
      </c>
      <c r="E51" s="274">
        <f t="shared" ref="E51:E62" si="382">SUM(H51,K51,N51,Q51,T51,W51,Z51,AC51,AF51,AI51,AL51,AO51)</f>
        <v>2624.4</v>
      </c>
      <c r="F51" s="274">
        <f t="shared" si="80"/>
        <v>0</v>
      </c>
      <c r="G51" s="275">
        <f t="shared" si="23"/>
        <v>0</v>
      </c>
      <c r="H51" s="275">
        <f>H52+H53</f>
        <v>0</v>
      </c>
      <c r="I51" s="275">
        <f>I52+I53</f>
        <v>0</v>
      </c>
      <c r="J51" s="275">
        <f t="shared" ref="J51:J62" si="383">IF(I51,I51/H51*100,0)</f>
        <v>0</v>
      </c>
      <c r="K51" s="275">
        <f t="shared" ref="K51:L51" si="384">K52+K53</f>
        <v>0</v>
      </c>
      <c r="L51" s="275">
        <f t="shared" si="384"/>
        <v>0</v>
      </c>
      <c r="M51" s="275">
        <f t="shared" si="328"/>
        <v>0</v>
      </c>
      <c r="N51" s="275">
        <f t="shared" ref="N51:O51" si="385">N52+N53</f>
        <v>2624.4</v>
      </c>
      <c r="O51" s="275">
        <f t="shared" si="385"/>
        <v>0</v>
      </c>
      <c r="P51" s="275">
        <f t="shared" si="330"/>
        <v>0</v>
      </c>
      <c r="Q51" s="275">
        <f t="shared" ref="Q51:R51" si="386">Q52+Q53</f>
        <v>0</v>
      </c>
      <c r="R51" s="275">
        <f t="shared" si="386"/>
        <v>0</v>
      </c>
      <c r="S51" s="275">
        <f t="shared" si="332"/>
        <v>0</v>
      </c>
      <c r="T51" s="275">
        <f t="shared" ref="T51:U51" si="387">T52+T53</f>
        <v>0</v>
      </c>
      <c r="U51" s="275">
        <f t="shared" si="387"/>
        <v>0</v>
      </c>
      <c r="V51" s="275">
        <f t="shared" si="334"/>
        <v>0</v>
      </c>
      <c r="W51" s="275">
        <f t="shared" ref="W51:X51" si="388">W52+W53</f>
        <v>0</v>
      </c>
      <c r="X51" s="275">
        <f t="shared" si="388"/>
        <v>0</v>
      </c>
      <c r="Y51" s="275">
        <f t="shared" si="336"/>
        <v>0</v>
      </c>
      <c r="Z51" s="275">
        <f t="shared" ref="Z51:AA51" si="389">Z52+Z53</f>
        <v>0</v>
      </c>
      <c r="AA51" s="275">
        <f t="shared" si="389"/>
        <v>0</v>
      </c>
      <c r="AB51" s="275">
        <f t="shared" si="338"/>
        <v>0</v>
      </c>
      <c r="AC51" s="275">
        <f t="shared" ref="AC51:AD51" si="390">AC52+AC53</f>
        <v>0</v>
      </c>
      <c r="AD51" s="275">
        <f t="shared" si="390"/>
        <v>0</v>
      </c>
      <c r="AE51" s="275">
        <f t="shared" si="340"/>
        <v>0</v>
      </c>
      <c r="AF51" s="275">
        <f t="shared" ref="AF51:AG51" si="391">AF52+AF53</f>
        <v>0</v>
      </c>
      <c r="AG51" s="275">
        <f t="shared" si="391"/>
        <v>0</v>
      </c>
      <c r="AH51" s="275">
        <f t="shared" si="342"/>
        <v>0</v>
      </c>
      <c r="AI51" s="275">
        <f t="shared" ref="AI51:AJ51" si="392">AI52+AI53</f>
        <v>0</v>
      </c>
      <c r="AJ51" s="275">
        <f t="shared" si="392"/>
        <v>0</v>
      </c>
      <c r="AK51" s="275">
        <f t="shared" si="344"/>
        <v>0</v>
      </c>
      <c r="AL51" s="275">
        <f t="shared" ref="AL51:AM51" si="393">AL52+AL53</f>
        <v>0</v>
      </c>
      <c r="AM51" s="275">
        <f t="shared" si="393"/>
        <v>0</v>
      </c>
      <c r="AN51" s="275">
        <f t="shared" si="346"/>
        <v>0</v>
      </c>
      <c r="AO51" s="275">
        <f t="shared" ref="AO51:AP51" si="394">AO52+AO53</f>
        <v>0</v>
      </c>
      <c r="AP51" s="275">
        <f t="shared" si="394"/>
        <v>0</v>
      </c>
      <c r="AQ51" s="275">
        <f t="shared" si="348"/>
        <v>0</v>
      </c>
      <c r="AR51" s="333"/>
    </row>
    <row r="52" spans="1:44" ht="49.5" customHeight="1">
      <c r="A52" s="362"/>
      <c r="B52" s="332"/>
      <c r="C52" s="323"/>
      <c r="D52" s="194" t="s">
        <v>2</v>
      </c>
      <c r="E52" s="225">
        <f t="shared" si="382"/>
        <v>0</v>
      </c>
      <c r="F52" s="225">
        <f t="shared" si="80"/>
        <v>0</v>
      </c>
      <c r="G52" s="199">
        <f t="shared" si="23"/>
        <v>0</v>
      </c>
      <c r="H52" s="205"/>
      <c r="I52" s="205"/>
      <c r="J52" s="199">
        <f t="shared" si="383"/>
        <v>0</v>
      </c>
      <c r="K52" s="205"/>
      <c r="L52" s="205"/>
      <c r="M52" s="199">
        <f t="shared" si="328"/>
        <v>0</v>
      </c>
      <c r="N52" s="205"/>
      <c r="O52" s="205"/>
      <c r="P52" s="199">
        <f t="shared" si="330"/>
        <v>0</v>
      </c>
      <c r="Q52" s="205"/>
      <c r="R52" s="205"/>
      <c r="S52" s="199">
        <f t="shared" si="332"/>
        <v>0</v>
      </c>
      <c r="T52" s="205"/>
      <c r="U52" s="205"/>
      <c r="V52" s="199">
        <f t="shared" si="334"/>
        <v>0</v>
      </c>
      <c r="W52" s="205"/>
      <c r="X52" s="205"/>
      <c r="Y52" s="199">
        <f t="shared" si="336"/>
        <v>0</v>
      </c>
      <c r="Z52" s="205"/>
      <c r="AA52" s="205"/>
      <c r="AB52" s="199">
        <f t="shared" si="338"/>
        <v>0</v>
      </c>
      <c r="AC52" s="205"/>
      <c r="AD52" s="205"/>
      <c r="AE52" s="199">
        <f t="shared" si="340"/>
        <v>0</v>
      </c>
      <c r="AF52" s="205"/>
      <c r="AG52" s="205"/>
      <c r="AH52" s="199">
        <f t="shared" si="342"/>
        <v>0</v>
      </c>
      <c r="AI52" s="205"/>
      <c r="AJ52" s="205"/>
      <c r="AK52" s="199">
        <f t="shared" si="344"/>
        <v>0</v>
      </c>
      <c r="AL52" s="205"/>
      <c r="AM52" s="205"/>
      <c r="AN52" s="199">
        <f t="shared" si="346"/>
        <v>0</v>
      </c>
      <c r="AO52" s="205"/>
      <c r="AP52" s="205"/>
      <c r="AQ52" s="199">
        <f t="shared" si="348"/>
        <v>0</v>
      </c>
      <c r="AR52" s="333"/>
    </row>
    <row r="53" spans="1:44" ht="36" customHeight="1">
      <c r="A53" s="362"/>
      <c r="B53" s="332"/>
      <c r="C53" s="323"/>
      <c r="D53" s="194" t="s">
        <v>43</v>
      </c>
      <c r="E53" s="225">
        <f t="shared" si="382"/>
        <v>2624.4</v>
      </c>
      <c r="F53" s="225">
        <f t="shared" si="80"/>
        <v>0</v>
      </c>
      <c r="G53" s="199">
        <f t="shared" si="23"/>
        <v>0</v>
      </c>
      <c r="H53" s="205"/>
      <c r="I53" s="205"/>
      <c r="J53" s="199">
        <f t="shared" si="383"/>
        <v>0</v>
      </c>
      <c r="K53" s="205"/>
      <c r="L53" s="205"/>
      <c r="M53" s="199">
        <f t="shared" si="328"/>
        <v>0</v>
      </c>
      <c r="N53" s="205">
        <v>2624.4</v>
      </c>
      <c r="O53" s="205"/>
      <c r="P53" s="199">
        <f t="shared" si="330"/>
        <v>0</v>
      </c>
      <c r="Q53" s="205"/>
      <c r="R53" s="205"/>
      <c r="S53" s="199">
        <f t="shared" si="332"/>
        <v>0</v>
      </c>
      <c r="T53" s="205"/>
      <c r="U53" s="205"/>
      <c r="V53" s="199">
        <f t="shared" si="334"/>
        <v>0</v>
      </c>
      <c r="W53" s="205"/>
      <c r="X53" s="205"/>
      <c r="Y53" s="199">
        <f t="shared" si="336"/>
        <v>0</v>
      </c>
      <c r="Z53" s="205"/>
      <c r="AA53" s="205"/>
      <c r="AB53" s="199">
        <f t="shared" si="338"/>
        <v>0</v>
      </c>
      <c r="AC53" s="205"/>
      <c r="AD53" s="205"/>
      <c r="AE53" s="199">
        <f t="shared" si="340"/>
        <v>0</v>
      </c>
      <c r="AF53" s="205"/>
      <c r="AG53" s="205"/>
      <c r="AH53" s="199">
        <f t="shared" si="342"/>
        <v>0</v>
      </c>
      <c r="AI53" s="205"/>
      <c r="AJ53" s="205"/>
      <c r="AK53" s="199">
        <f t="shared" si="344"/>
        <v>0</v>
      </c>
      <c r="AL53" s="205"/>
      <c r="AM53" s="205"/>
      <c r="AN53" s="199">
        <f t="shared" si="346"/>
        <v>0</v>
      </c>
      <c r="AO53" s="205"/>
      <c r="AP53" s="205"/>
      <c r="AQ53" s="199">
        <f t="shared" si="348"/>
        <v>0</v>
      </c>
      <c r="AR53" s="333"/>
    </row>
    <row r="54" spans="1:44" s="276" customFormat="1" ht="27" customHeight="1">
      <c r="A54" s="361" t="s">
        <v>343</v>
      </c>
      <c r="B54" s="331" t="s">
        <v>344</v>
      </c>
      <c r="C54" s="323" t="s">
        <v>320</v>
      </c>
      <c r="D54" s="273" t="s">
        <v>41</v>
      </c>
      <c r="E54" s="274">
        <f t="shared" si="382"/>
        <v>321335.59999999998</v>
      </c>
      <c r="F54" s="274">
        <f t="shared" si="80"/>
        <v>1777.4</v>
      </c>
      <c r="G54" s="275">
        <f t="shared" si="23"/>
        <v>0.5531288783440117</v>
      </c>
      <c r="H54" s="275">
        <f>H55+H56</f>
        <v>0</v>
      </c>
      <c r="I54" s="275">
        <f>I55+I56</f>
        <v>0</v>
      </c>
      <c r="J54" s="275">
        <f t="shared" si="383"/>
        <v>0</v>
      </c>
      <c r="K54" s="275">
        <f t="shared" ref="K54:L54" si="395">K55+K56</f>
        <v>228</v>
      </c>
      <c r="L54" s="275">
        <f t="shared" si="395"/>
        <v>228</v>
      </c>
      <c r="M54" s="275">
        <f t="shared" si="328"/>
        <v>100</v>
      </c>
      <c r="N54" s="275">
        <f t="shared" ref="N54:O54" si="396">N55+N56</f>
        <v>1549.4</v>
      </c>
      <c r="O54" s="275">
        <f t="shared" si="396"/>
        <v>1549.4</v>
      </c>
      <c r="P54" s="275">
        <f t="shared" si="330"/>
        <v>100</v>
      </c>
      <c r="Q54" s="275">
        <f t="shared" ref="Q54:R54" si="397">Q55+Q56</f>
        <v>0</v>
      </c>
      <c r="R54" s="275">
        <f t="shared" si="397"/>
        <v>0</v>
      </c>
      <c r="S54" s="275">
        <f t="shared" si="332"/>
        <v>0</v>
      </c>
      <c r="T54" s="275">
        <f t="shared" ref="T54:U54" si="398">T55+T56</f>
        <v>0</v>
      </c>
      <c r="U54" s="275">
        <f t="shared" si="398"/>
        <v>0</v>
      </c>
      <c r="V54" s="275">
        <f t="shared" si="334"/>
        <v>0</v>
      </c>
      <c r="W54" s="275">
        <f t="shared" ref="W54:X54" si="399">W55+W56</f>
        <v>0</v>
      </c>
      <c r="X54" s="275">
        <f t="shared" si="399"/>
        <v>0</v>
      </c>
      <c r="Y54" s="275">
        <f t="shared" si="336"/>
        <v>0</v>
      </c>
      <c r="Z54" s="275">
        <f t="shared" ref="Z54:AA54" si="400">Z55+Z56</f>
        <v>0</v>
      </c>
      <c r="AA54" s="275">
        <f t="shared" si="400"/>
        <v>0</v>
      </c>
      <c r="AB54" s="275">
        <f t="shared" si="338"/>
        <v>0</v>
      </c>
      <c r="AC54" s="275">
        <f t="shared" ref="AC54:AD54" si="401">AC55+AC56</f>
        <v>0</v>
      </c>
      <c r="AD54" s="275">
        <f t="shared" si="401"/>
        <v>0</v>
      </c>
      <c r="AE54" s="275">
        <f t="shared" si="340"/>
        <v>0</v>
      </c>
      <c r="AF54" s="275">
        <f t="shared" ref="AF54:AG54" si="402">AF55+AF56</f>
        <v>0</v>
      </c>
      <c r="AG54" s="275">
        <f t="shared" si="402"/>
        <v>0</v>
      </c>
      <c r="AH54" s="275">
        <f t="shared" si="342"/>
        <v>0</v>
      </c>
      <c r="AI54" s="275">
        <f t="shared" ref="AI54:AJ54" si="403">AI55+AI56</f>
        <v>12793</v>
      </c>
      <c r="AJ54" s="275">
        <f t="shared" si="403"/>
        <v>0</v>
      </c>
      <c r="AK54" s="275">
        <f t="shared" si="344"/>
        <v>0</v>
      </c>
      <c r="AL54" s="275">
        <f t="shared" ref="AL54:AM54" si="404">AL55+AL56</f>
        <v>0</v>
      </c>
      <c r="AM54" s="275">
        <f t="shared" si="404"/>
        <v>0</v>
      </c>
      <c r="AN54" s="275">
        <f t="shared" si="346"/>
        <v>0</v>
      </c>
      <c r="AO54" s="275">
        <f t="shared" ref="AO54:AP54" si="405">AO55+AO56</f>
        <v>306765.19999999995</v>
      </c>
      <c r="AP54" s="275">
        <f t="shared" si="405"/>
        <v>0</v>
      </c>
      <c r="AQ54" s="275">
        <f t="shared" si="348"/>
        <v>0</v>
      </c>
      <c r="AR54" s="333"/>
    </row>
    <row r="55" spans="1:44" ht="49.5" customHeight="1">
      <c r="A55" s="362"/>
      <c r="B55" s="332"/>
      <c r="C55" s="323"/>
      <c r="D55" s="194" t="s">
        <v>2</v>
      </c>
      <c r="E55" s="225">
        <f t="shared" si="382"/>
        <v>0</v>
      </c>
      <c r="F55" s="225">
        <f t="shared" si="80"/>
        <v>0</v>
      </c>
      <c r="G55" s="199">
        <f t="shared" si="23"/>
        <v>0</v>
      </c>
      <c r="H55" s="205">
        <f>H58+H61+H64+H67+H85+H109+H112</f>
        <v>0</v>
      </c>
      <c r="I55" s="205">
        <f>I58+I61+I64+I67+I85+I109+I112</f>
        <v>0</v>
      </c>
      <c r="J55" s="199">
        <f t="shared" si="383"/>
        <v>0</v>
      </c>
      <c r="K55" s="205">
        <f t="shared" ref="K55:L55" si="406">K58+K61+K64+K67+K85+K109+K112</f>
        <v>0</v>
      </c>
      <c r="L55" s="205">
        <f t="shared" si="406"/>
        <v>0</v>
      </c>
      <c r="M55" s="199">
        <f t="shared" si="328"/>
        <v>0</v>
      </c>
      <c r="N55" s="205">
        <f t="shared" ref="N55:O55" si="407">N58+N61+N64+N67+N85+N109+N112</f>
        <v>0</v>
      </c>
      <c r="O55" s="205">
        <f t="shared" si="407"/>
        <v>0</v>
      </c>
      <c r="P55" s="199">
        <f t="shared" si="330"/>
        <v>0</v>
      </c>
      <c r="Q55" s="205">
        <f t="shared" ref="Q55:R55" si="408">Q58+Q61+Q64+Q67+Q85+Q109+Q112</f>
        <v>0</v>
      </c>
      <c r="R55" s="205">
        <f t="shared" si="408"/>
        <v>0</v>
      </c>
      <c r="S55" s="199">
        <f t="shared" si="332"/>
        <v>0</v>
      </c>
      <c r="T55" s="205">
        <f t="shared" ref="T55:U55" si="409">T58+T61+T64+T67+T85+T109+T112</f>
        <v>0</v>
      </c>
      <c r="U55" s="205">
        <f t="shared" si="409"/>
        <v>0</v>
      </c>
      <c r="V55" s="199">
        <f t="shared" si="334"/>
        <v>0</v>
      </c>
      <c r="W55" s="205">
        <f t="shared" ref="W55:X55" si="410">W58+W61+W64+W67+W85+W109+W112</f>
        <v>0</v>
      </c>
      <c r="X55" s="205">
        <f t="shared" si="410"/>
        <v>0</v>
      </c>
      <c r="Y55" s="199">
        <f t="shared" si="336"/>
        <v>0</v>
      </c>
      <c r="Z55" s="205">
        <f t="shared" ref="Z55:AA55" si="411">Z58+Z61+Z64+Z67+Z85+Z109+Z112</f>
        <v>0</v>
      </c>
      <c r="AA55" s="205">
        <f t="shared" si="411"/>
        <v>0</v>
      </c>
      <c r="AB55" s="199">
        <f t="shared" si="338"/>
        <v>0</v>
      </c>
      <c r="AC55" s="205">
        <f t="shared" ref="AC55:AD55" si="412">AC58+AC61+AC64+AC67+AC85+AC109+AC112</f>
        <v>0</v>
      </c>
      <c r="AD55" s="205">
        <f t="shared" si="412"/>
        <v>0</v>
      </c>
      <c r="AE55" s="199">
        <f t="shared" si="340"/>
        <v>0</v>
      </c>
      <c r="AF55" s="205">
        <f t="shared" ref="AF55:AG55" si="413">AF58+AF61+AF64+AF67+AF85+AF109+AF112</f>
        <v>0</v>
      </c>
      <c r="AG55" s="205">
        <f t="shared" si="413"/>
        <v>0</v>
      </c>
      <c r="AH55" s="199">
        <f t="shared" si="342"/>
        <v>0</v>
      </c>
      <c r="AI55" s="205">
        <f t="shared" ref="AI55:AJ55" si="414">AI58+AI61+AI64+AI67+AI85+AI109+AI112</f>
        <v>0</v>
      </c>
      <c r="AJ55" s="205">
        <f t="shared" si="414"/>
        <v>0</v>
      </c>
      <c r="AK55" s="199">
        <f t="shared" si="344"/>
        <v>0</v>
      </c>
      <c r="AL55" s="205">
        <f t="shared" ref="AL55:AM55" si="415">AL58+AL61+AL64+AL67+AL85+AL109+AL112</f>
        <v>0</v>
      </c>
      <c r="AM55" s="205">
        <f t="shared" si="415"/>
        <v>0</v>
      </c>
      <c r="AN55" s="199">
        <f t="shared" si="346"/>
        <v>0</v>
      </c>
      <c r="AO55" s="205">
        <f t="shared" ref="AO55:AP55" si="416">AO58+AO61+AO64+AO67+AO85+AO109+AO112</f>
        <v>0</v>
      </c>
      <c r="AP55" s="205">
        <f t="shared" si="416"/>
        <v>0</v>
      </c>
      <c r="AQ55" s="199">
        <f t="shared" si="348"/>
        <v>0</v>
      </c>
      <c r="AR55" s="333"/>
    </row>
    <row r="56" spans="1:44" ht="36" customHeight="1">
      <c r="A56" s="362"/>
      <c r="B56" s="332"/>
      <c r="C56" s="323"/>
      <c r="D56" s="194" t="s">
        <v>43</v>
      </c>
      <c r="E56" s="225">
        <f t="shared" si="382"/>
        <v>321335.59999999998</v>
      </c>
      <c r="F56" s="225">
        <f t="shared" si="80"/>
        <v>1777.4</v>
      </c>
      <c r="G56" s="199">
        <f t="shared" si="23"/>
        <v>0.5531288783440117</v>
      </c>
      <c r="H56" s="205">
        <f>H59+H62+H65+H68+H86+H110+H113</f>
        <v>0</v>
      </c>
      <c r="I56" s="205">
        <f>I59+I62+I65+I68+I86+I110+I113</f>
        <v>0</v>
      </c>
      <c r="J56" s="199">
        <f t="shared" si="383"/>
        <v>0</v>
      </c>
      <c r="K56" s="205">
        <f t="shared" ref="K56:L56" si="417">K59+K62+K65+K68+K86+K110+K113</f>
        <v>228</v>
      </c>
      <c r="L56" s="205">
        <f t="shared" si="417"/>
        <v>228</v>
      </c>
      <c r="M56" s="199">
        <f t="shared" si="328"/>
        <v>100</v>
      </c>
      <c r="N56" s="205">
        <f t="shared" ref="N56:O56" si="418">N59+N62+N65+N68+N86+N110+N113</f>
        <v>1549.4</v>
      </c>
      <c r="O56" s="205">
        <f t="shared" si="418"/>
        <v>1549.4</v>
      </c>
      <c r="P56" s="199">
        <f t="shared" si="330"/>
        <v>100</v>
      </c>
      <c r="Q56" s="205">
        <f t="shared" ref="Q56:R56" si="419">Q59+Q62+Q65+Q68+Q86+Q110+Q113</f>
        <v>0</v>
      </c>
      <c r="R56" s="205">
        <f t="shared" si="419"/>
        <v>0</v>
      </c>
      <c r="S56" s="199">
        <f t="shared" si="332"/>
        <v>0</v>
      </c>
      <c r="T56" s="205">
        <f t="shared" ref="T56:U56" si="420">T59+T62+T65+T68+T86+T110+T113</f>
        <v>0</v>
      </c>
      <c r="U56" s="205">
        <f t="shared" si="420"/>
        <v>0</v>
      </c>
      <c r="V56" s="199">
        <f t="shared" si="334"/>
        <v>0</v>
      </c>
      <c r="W56" s="205">
        <f t="shared" ref="W56:X56" si="421">W59+W62+W65+W68+W86+W110+W113</f>
        <v>0</v>
      </c>
      <c r="X56" s="205">
        <f t="shared" si="421"/>
        <v>0</v>
      </c>
      <c r="Y56" s="199">
        <f t="shared" si="336"/>
        <v>0</v>
      </c>
      <c r="Z56" s="205">
        <f t="shared" ref="Z56:AA56" si="422">Z59+Z62+Z65+Z68+Z86+Z110+Z113</f>
        <v>0</v>
      </c>
      <c r="AA56" s="205">
        <f t="shared" si="422"/>
        <v>0</v>
      </c>
      <c r="AB56" s="199">
        <f t="shared" si="338"/>
        <v>0</v>
      </c>
      <c r="AC56" s="205">
        <f t="shared" ref="AC56:AD56" si="423">AC59+AC62+AC65+AC68+AC86+AC110+AC113</f>
        <v>0</v>
      </c>
      <c r="AD56" s="205">
        <f t="shared" si="423"/>
        <v>0</v>
      </c>
      <c r="AE56" s="199">
        <f t="shared" si="340"/>
        <v>0</v>
      </c>
      <c r="AF56" s="205">
        <f t="shared" ref="AF56:AG56" si="424">AF59+AF62+AF65+AF68+AF86+AF110+AF113</f>
        <v>0</v>
      </c>
      <c r="AG56" s="205">
        <f t="shared" si="424"/>
        <v>0</v>
      </c>
      <c r="AH56" s="199">
        <f t="shared" si="342"/>
        <v>0</v>
      </c>
      <c r="AI56" s="205">
        <f t="shared" ref="AI56:AJ56" si="425">AI59+AI62+AI65+AI68+AI86+AI110+AI113</f>
        <v>12793</v>
      </c>
      <c r="AJ56" s="205">
        <f t="shared" si="425"/>
        <v>0</v>
      </c>
      <c r="AK56" s="199">
        <f t="shared" si="344"/>
        <v>0</v>
      </c>
      <c r="AL56" s="205">
        <f t="shared" ref="AL56:AM56" si="426">AL59+AL62+AL65+AL68+AL86+AL110+AL113</f>
        <v>0</v>
      </c>
      <c r="AM56" s="205">
        <f t="shared" si="426"/>
        <v>0</v>
      </c>
      <c r="AN56" s="199">
        <f t="shared" si="346"/>
        <v>0</v>
      </c>
      <c r="AO56" s="205">
        <f t="shared" ref="AO56:AP56" si="427">AO59+AO62+AO65+AO68+AO86+AO110+AO113</f>
        <v>306765.19999999995</v>
      </c>
      <c r="AP56" s="205">
        <f t="shared" si="427"/>
        <v>0</v>
      </c>
      <c r="AQ56" s="199">
        <f t="shared" si="348"/>
        <v>0</v>
      </c>
      <c r="AR56" s="333"/>
    </row>
    <row r="57" spans="1:44" s="272" customFormat="1" ht="27" customHeight="1">
      <c r="A57" s="329" t="s">
        <v>345</v>
      </c>
      <c r="B57" s="331" t="s">
        <v>346</v>
      </c>
      <c r="C57" s="323" t="s">
        <v>320</v>
      </c>
      <c r="D57" s="269" t="s">
        <v>41</v>
      </c>
      <c r="E57" s="270">
        <f t="shared" si="382"/>
        <v>176562.9</v>
      </c>
      <c r="F57" s="270">
        <f t="shared" si="80"/>
        <v>0</v>
      </c>
      <c r="G57" s="271">
        <f t="shared" si="23"/>
        <v>0</v>
      </c>
      <c r="H57" s="271">
        <f>H58+H59</f>
        <v>0</v>
      </c>
      <c r="I57" s="271">
        <f>I58+I59</f>
        <v>0</v>
      </c>
      <c r="J57" s="271">
        <f t="shared" si="383"/>
        <v>0</v>
      </c>
      <c r="K57" s="271">
        <f t="shared" ref="K57:L57" si="428">K58+K59</f>
        <v>0</v>
      </c>
      <c r="L57" s="271">
        <f t="shared" si="428"/>
        <v>0</v>
      </c>
      <c r="M57" s="271">
        <f t="shared" si="328"/>
        <v>0</v>
      </c>
      <c r="N57" s="271">
        <f t="shared" ref="N57:O57" si="429">N58+N59</f>
        <v>0</v>
      </c>
      <c r="O57" s="271">
        <f t="shared" si="429"/>
        <v>0</v>
      </c>
      <c r="P57" s="271">
        <f t="shared" si="330"/>
        <v>0</v>
      </c>
      <c r="Q57" s="271">
        <f t="shared" ref="Q57:R57" si="430">Q58+Q59</f>
        <v>0</v>
      </c>
      <c r="R57" s="271">
        <f t="shared" si="430"/>
        <v>0</v>
      </c>
      <c r="S57" s="271">
        <f t="shared" si="332"/>
        <v>0</v>
      </c>
      <c r="T57" s="271">
        <f t="shared" ref="T57:U57" si="431">T58+T59</f>
        <v>0</v>
      </c>
      <c r="U57" s="271">
        <f t="shared" si="431"/>
        <v>0</v>
      </c>
      <c r="V57" s="271">
        <f t="shared" si="334"/>
        <v>0</v>
      </c>
      <c r="W57" s="271">
        <f t="shared" ref="W57:X57" si="432">W58+W59</f>
        <v>0</v>
      </c>
      <c r="X57" s="271">
        <f t="shared" si="432"/>
        <v>0</v>
      </c>
      <c r="Y57" s="271">
        <f t="shared" si="336"/>
        <v>0</v>
      </c>
      <c r="Z57" s="271">
        <f t="shared" ref="Z57:AA57" si="433">Z58+Z59</f>
        <v>0</v>
      </c>
      <c r="AA57" s="271">
        <f t="shared" si="433"/>
        <v>0</v>
      </c>
      <c r="AB57" s="271">
        <f t="shared" si="338"/>
        <v>0</v>
      </c>
      <c r="AC57" s="271">
        <f t="shared" ref="AC57:AD57" si="434">AC58+AC59</f>
        <v>0</v>
      </c>
      <c r="AD57" s="271">
        <f t="shared" si="434"/>
        <v>0</v>
      </c>
      <c r="AE57" s="271">
        <f t="shared" si="340"/>
        <v>0</v>
      </c>
      <c r="AF57" s="271">
        <f t="shared" ref="AF57:AG57" si="435">AF58+AF59</f>
        <v>0</v>
      </c>
      <c r="AG57" s="271">
        <f t="shared" si="435"/>
        <v>0</v>
      </c>
      <c r="AH57" s="271">
        <f t="shared" si="342"/>
        <v>0</v>
      </c>
      <c r="AI57" s="271">
        <f t="shared" ref="AI57:AJ57" si="436">AI58+AI59</f>
        <v>0</v>
      </c>
      <c r="AJ57" s="271">
        <f t="shared" si="436"/>
        <v>0</v>
      </c>
      <c r="AK57" s="271">
        <f t="shared" si="344"/>
        <v>0</v>
      </c>
      <c r="AL57" s="271">
        <f t="shared" ref="AL57:AM57" si="437">AL58+AL59</f>
        <v>0</v>
      </c>
      <c r="AM57" s="271">
        <f t="shared" si="437"/>
        <v>0</v>
      </c>
      <c r="AN57" s="271">
        <f t="shared" si="346"/>
        <v>0</v>
      </c>
      <c r="AO57" s="271">
        <f t="shared" ref="AO57:AP57" si="438">AO58+AO59</f>
        <v>176562.9</v>
      </c>
      <c r="AP57" s="271">
        <f t="shared" si="438"/>
        <v>0</v>
      </c>
      <c r="AQ57" s="271">
        <f t="shared" si="348"/>
        <v>0</v>
      </c>
      <c r="AR57" s="333"/>
    </row>
    <row r="58" spans="1:44" ht="49.5" customHeight="1">
      <c r="A58" s="330"/>
      <c r="B58" s="332"/>
      <c r="C58" s="323"/>
      <c r="D58" s="194" t="s">
        <v>2</v>
      </c>
      <c r="E58" s="225">
        <f t="shared" si="382"/>
        <v>0</v>
      </c>
      <c r="F58" s="225">
        <f t="shared" si="80"/>
        <v>0</v>
      </c>
      <c r="G58" s="199">
        <f t="shared" si="23"/>
        <v>0</v>
      </c>
      <c r="H58" s="205"/>
      <c r="I58" s="205"/>
      <c r="J58" s="199">
        <f t="shared" si="383"/>
        <v>0</v>
      </c>
      <c r="K58" s="205"/>
      <c r="L58" s="205"/>
      <c r="M58" s="199">
        <f t="shared" si="328"/>
        <v>0</v>
      </c>
      <c r="N58" s="205"/>
      <c r="O58" s="205"/>
      <c r="P58" s="199">
        <f t="shared" si="330"/>
        <v>0</v>
      </c>
      <c r="Q58" s="205"/>
      <c r="R58" s="205"/>
      <c r="S58" s="199">
        <f t="shared" si="332"/>
        <v>0</v>
      </c>
      <c r="T58" s="205"/>
      <c r="U58" s="205"/>
      <c r="V58" s="199">
        <f t="shared" si="334"/>
        <v>0</v>
      </c>
      <c r="W58" s="205"/>
      <c r="X58" s="205"/>
      <c r="Y58" s="199">
        <f t="shared" si="336"/>
        <v>0</v>
      </c>
      <c r="Z58" s="205"/>
      <c r="AA58" s="205"/>
      <c r="AB58" s="199">
        <f t="shared" si="338"/>
        <v>0</v>
      </c>
      <c r="AC58" s="205"/>
      <c r="AD58" s="205"/>
      <c r="AE58" s="199">
        <f t="shared" si="340"/>
        <v>0</v>
      </c>
      <c r="AF58" s="205"/>
      <c r="AG58" s="205"/>
      <c r="AH58" s="199">
        <f t="shared" si="342"/>
        <v>0</v>
      </c>
      <c r="AI58" s="205"/>
      <c r="AJ58" s="205"/>
      <c r="AK58" s="199">
        <f t="shared" si="344"/>
        <v>0</v>
      </c>
      <c r="AL58" s="205"/>
      <c r="AM58" s="205"/>
      <c r="AN58" s="199">
        <f t="shared" si="346"/>
        <v>0</v>
      </c>
      <c r="AO58" s="205"/>
      <c r="AP58" s="205"/>
      <c r="AQ58" s="199">
        <f t="shared" si="348"/>
        <v>0</v>
      </c>
      <c r="AR58" s="333"/>
    </row>
    <row r="59" spans="1:44" ht="114.75" customHeight="1">
      <c r="A59" s="330"/>
      <c r="B59" s="332"/>
      <c r="C59" s="323"/>
      <c r="D59" s="194" t="s">
        <v>43</v>
      </c>
      <c r="E59" s="225">
        <f t="shared" si="382"/>
        <v>176562.9</v>
      </c>
      <c r="F59" s="225">
        <f t="shared" si="80"/>
        <v>0</v>
      </c>
      <c r="G59" s="199">
        <f t="shared" si="23"/>
        <v>0</v>
      </c>
      <c r="H59" s="205"/>
      <c r="I59" s="205"/>
      <c r="J59" s="199">
        <f t="shared" si="383"/>
        <v>0</v>
      </c>
      <c r="K59" s="205"/>
      <c r="L59" s="205"/>
      <c r="M59" s="199">
        <f t="shared" si="328"/>
        <v>0</v>
      </c>
      <c r="N59" s="205"/>
      <c r="O59" s="205"/>
      <c r="P59" s="199">
        <f t="shared" si="330"/>
        <v>0</v>
      </c>
      <c r="Q59" s="205"/>
      <c r="R59" s="205"/>
      <c r="S59" s="199">
        <f t="shared" si="332"/>
        <v>0</v>
      </c>
      <c r="T59" s="205"/>
      <c r="U59" s="205"/>
      <c r="V59" s="199">
        <f t="shared" si="334"/>
        <v>0</v>
      </c>
      <c r="W59" s="205"/>
      <c r="X59" s="205"/>
      <c r="Y59" s="199">
        <f t="shared" si="336"/>
        <v>0</v>
      </c>
      <c r="Z59" s="205"/>
      <c r="AA59" s="205"/>
      <c r="AB59" s="199">
        <f t="shared" si="338"/>
        <v>0</v>
      </c>
      <c r="AC59" s="205"/>
      <c r="AD59" s="205"/>
      <c r="AE59" s="199">
        <f t="shared" si="340"/>
        <v>0</v>
      </c>
      <c r="AF59" s="205"/>
      <c r="AG59" s="205"/>
      <c r="AH59" s="199">
        <f t="shared" si="342"/>
        <v>0</v>
      </c>
      <c r="AI59" s="205"/>
      <c r="AJ59" s="205"/>
      <c r="AK59" s="199">
        <f t="shared" si="344"/>
        <v>0</v>
      </c>
      <c r="AL59" s="205"/>
      <c r="AM59" s="205"/>
      <c r="AN59" s="199">
        <f t="shared" si="346"/>
        <v>0</v>
      </c>
      <c r="AO59" s="205">
        <v>176562.9</v>
      </c>
      <c r="AP59" s="205"/>
      <c r="AQ59" s="199">
        <f t="shared" si="348"/>
        <v>0</v>
      </c>
      <c r="AR59" s="333"/>
    </row>
    <row r="60" spans="1:44" s="272" customFormat="1" ht="27" customHeight="1">
      <c r="A60" s="329" t="s">
        <v>347</v>
      </c>
      <c r="B60" s="331" t="s">
        <v>348</v>
      </c>
      <c r="C60" s="323" t="s">
        <v>381</v>
      </c>
      <c r="D60" s="269" t="s">
        <v>41</v>
      </c>
      <c r="E60" s="270">
        <f t="shared" si="382"/>
        <v>6237.5</v>
      </c>
      <c r="F60" s="270">
        <f t="shared" si="80"/>
        <v>0</v>
      </c>
      <c r="G60" s="271">
        <f t="shared" si="23"/>
        <v>0</v>
      </c>
      <c r="H60" s="271">
        <f>H61+H62</f>
        <v>0</v>
      </c>
      <c r="I60" s="271">
        <f>I61+I62</f>
        <v>0</v>
      </c>
      <c r="J60" s="271">
        <f t="shared" si="383"/>
        <v>0</v>
      </c>
      <c r="K60" s="271">
        <f t="shared" ref="K60:L60" si="439">K61+K62</f>
        <v>0</v>
      </c>
      <c r="L60" s="271">
        <f t="shared" si="439"/>
        <v>0</v>
      </c>
      <c r="M60" s="271">
        <f t="shared" si="328"/>
        <v>0</v>
      </c>
      <c r="N60" s="271">
        <f t="shared" ref="N60:O60" si="440">N61+N62</f>
        <v>0</v>
      </c>
      <c r="O60" s="271">
        <f t="shared" si="440"/>
        <v>0</v>
      </c>
      <c r="P60" s="271">
        <f t="shared" si="330"/>
        <v>0</v>
      </c>
      <c r="Q60" s="271">
        <f t="shared" ref="Q60:R60" si="441">Q61+Q62</f>
        <v>0</v>
      </c>
      <c r="R60" s="271">
        <f t="shared" si="441"/>
        <v>0</v>
      </c>
      <c r="S60" s="271">
        <f t="shared" si="332"/>
        <v>0</v>
      </c>
      <c r="T60" s="271">
        <f t="shared" ref="T60:U60" si="442">T61+T62</f>
        <v>0</v>
      </c>
      <c r="U60" s="271">
        <f t="shared" si="442"/>
        <v>0</v>
      </c>
      <c r="V60" s="271">
        <f t="shared" si="334"/>
        <v>0</v>
      </c>
      <c r="W60" s="271">
        <f t="shared" ref="W60:X60" si="443">W61+W62</f>
        <v>0</v>
      </c>
      <c r="X60" s="271">
        <f t="shared" si="443"/>
        <v>0</v>
      </c>
      <c r="Y60" s="271">
        <f t="shared" si="336"/>
        <v>0</v>
      </c>
      <c r="Z60" s="271">
        <f t="shared" ref="Z60:AA60" si="444">Z61+Z62</f>
        <v>0</v>
      </c>
      <c r="AA60" s="271">
        <f t="shared" si="444"/>
        <v>0</v>
      </c>
      <c r="AB60" s="271">
        <f t="shared" si="338"/>
        <v>0</v>
      </c>
      <c r="AC60" s="271">
        <f t="shared" ref="AC60:AD60" si="445">AC61+AC62</f>
        <v>0</v>
      </c>
      <c r="AD60" s="271">
        <f t="shared" si="445"/>
        <v>0</v>
      </c>
      <c r="AE60" s="271">
        <f t="shared" si="340"/>
        <v>0</v>
      </c>
      <c r="AF60" s="271">
        <f t="shared" ref="AF60:AG60" si="446">AF61+AF62</f>
        <v>0</v>
      </c>
      <c r="AG60" s="271">
        <f t="shared" si="446"/>
        <v>0</v>
      </c>
      <c r="AH60" s="271">
        <f t="shared" si="342"/>
        <v>0</v>
      </c>
      <c r="AI60" s="271">
        <f t="shared" ref="AI60:AJ60" si="447">AI61+AI62</f>
        <v>6237.5</v>
      </c>
      <c r="AJ60" s="271">
        <f t="shared" si="447"/>
        <v>0</v>
      </c>
      <c r="AK60" s="271">
        <f t="shared" si="344"/>
        <v>0</v>
      </c>
      <c r="AL60" s="271">
        <f t="shared" ref="AL60:AM60" si="448">AL61+AL62</f>
        <v>0</v>
      </c>
      <c r="AM60" s="271">
        <f t="shared" si="448"/>
        <v>0</v>
      </c>
      <c r="AN60" s="271">
        <f t="shared" si="346"/>
        <v>0</v>
      </c>
      <c r="AO60" s="271">
        <f t="shared" ref="AO60:AP60" si="449">AO61+AO62</f>
        <v>0</v>
      </c>
      <c r="AP60" s="271">
        <f t="shared" si="449"/>
        <v>0</v>
      </c>
      <c r="AQ60" s="271">
        <f t="shared" si="348"/>
        <v>0</v>
      </c>
      <c r="AR60" s="333"/>
    </row>
    <row r="61" spans="1:44" ht="49.5" customHeight="1">
      <c r="A61" s="330"/>
      <c r="B61" s="332"/>
      <c r="C61" s="323"/>
      <c r="D61" s="194" t="s">
        <v>2</v>
      </c>
      <c r="E61" s="225">
        <f t="shared" si="382"/>
        <v>0</v>
      </c>
      <c r="F61" s="225">
        <f t="shared" si="80"/>
        <v>0</v>
      </c>
      <c r="G61" s="199">
        <f t="shared" si="23"/>
        <v>0</v>
      </c>
      <c r="H61" s="205"/>
      <c r="I61" s="205"/>
      <c r="J61" s="199">
        <f t="shared" si="383"/>
        <v>0</v>
      </c>
      <c r="K61" s="205"/>
      <c r="L61" s="205"/>
      <c r="M61" s="199">
        <f t="shared" si="328"/>
        <v>0</v>
      </c>
      <c r="N61" s="205"/>
      <c r="O61" s="205"/>
      <c r="P61" s="199">
        <f t="shared" si="330"/>
        <v>0</v>
      </c>
      <c r="Q61" s="205"/>
      <c r="R61" s="205"/>
      <c r="S61" s="199">
        <f t="shared" si="332"/>
        <v>0</v>
      </c>
      <c r="T61" s="205"/>
      <c r="U61" s="205"/>
      <c r="V61" s="199">
        <f t="shared" si="334"/>
        <v>0</v>
      </c>
      <c r="W61" s="205"/>
      <c r="X61" s="205"/>
      <c r="Y61" s="199">
        <f t="shared" si="336"/>
        <v>0</v>
      </c>
      <c r="Z61" s="205"/>
      <c r="AA61" s="205"/>
      <c r="AB61" s="199">
        <f t="shared" si="338"/>
        <v>0</v>
      </c>
      <c r="AC61" s="205"/>
      <c r="AD61" s="205"/>
      <c r="AE61" s="199">
        <f t="shared" si="340"/>
        <v>0</v>
      </c>
      <c r="AF61" s="205"/>
      <c r="AG61" s="205"/>
      <c r="AH61" s="199">
        <f t="shared" si="342"/>
        <v>0</v>
      </c>
      <c r="AI61" s="205"/>
      <c r="AJ61" s="205"/>
      <c r="AK61" s="199">
        <f t="shared" si="344"/>
        <v>0</v>
      </c>
      <c r="AL61" s="205"/>
      <c r="AM61" s="205"/>
      <c r="AN61" s="199">
        <f t="shared" si="346"/>
        <v>0</v>
      </c>
      <c r="AO61" s="205"/>
      <c r="AP61" s="205"/>
      <c r="AQ61" s="199">
        <f t="shared" si="348"/>
        <v>0</v>
      </c>
      <c r="AR61" s="333"/>
    </row>
    <row r="62" spans="1:44" ht="36" customHeight="1">
      <c r="A62" s="330"/>
      <c r="B62" s="332"/>
      <c r="C62" s="323"/>
      <c r="D62" s="194" t="s">
        <v>43</v>
      </c>
      <c r="E62" s="225">
        <f t="shared" si="382"/>
        <v>6237.5</v>
      </c>
      <c r="F62" s="225">
        <f t="shared" si="80"/>
        <v>0</v>
      </c>
      <c r="G62" s="199">
        <f t="shared" si="23"/>
        <v>0</v>
      </c>
      <c r="H62" s="205"/>
      <c r="I62" s="205"/>
      <c r="J62" s="199">
        <f t="shared" si="383"/>
        <v>0</v>
      </c>
      <c r="K62" s="205"/>
      <c r="L62" s="205"/>
      <c r="M62" s="199">
        <f t="shared" si="328"/>
        <v>0</v>
      </c>
      <c r="N62" s="205"/>
      <c r="O62" s="205"/>
      <c r="P62" s="199">
        <f t="shared" si="330"/>
        <v>0</v>
      </c>
      <c r="Q62" s="205"/>
      <c r="R62" s="205"/>
      <c r="S62" s="199">
        <f t="shared" si="332"/>
        <v>0</v>
      </c>
      <c r="T62" s="205"/>
      <c r="U62" s="205"/>
      <c r="V62" s="199">
        <f t="shared" si="334"/>
        <v>0</v>
      </c>
      <c r="W62" s="205"/>
      <c r="X62" s="205"/>
      <c r="Y62" s="199">
        <f t="shared" si="336"/>
        <v>0</v>
      </c>
      <c r="Z62" s="205"/>
      <c r="AA62" s="205"/>
      <c r="AB62" s="199">
        <f t="shared" si="338"/>
        <v>0</v>
      </c>
      <c r="AC62" s="205"/>
      <c r="AD62" s="205"/>
      <c r="AE62" s="199">
        <f t="shared" si="340"/>
        <v>0</v>
      </c>
      <c r="AF62" s="205"/>
      <c r="AG62" s="205"/>
      <c r="AH62" s="199">
        <f t="shared" si="342"/>
        <v>0</v>
      </c>
      <c r="AI62" s="205">
        <v>6237.5</v>
      </c>
      <c r="AJ62" s="205"/>
      <c r="AK62" s="199">
        <f t="shared" si="344"/>
        <v>0</v>
      </c>
      <c r="AL62" s="205"/>
      <c r="AM62" s="205"/>
      <c r="AN62" s="199">
        <f t="shared" si="346"/>
        <v>0</v>
      </c>
      <c r="AO62" s="205"/>
      <c r="AP62" s="205"/>
      <c r="AQ62" s="199">
        <f t="shared" si="348"/>
        <v>0</v>
      </c>
      <c r="AR62" s="333"/>
    </row>
    <row r="63" spans="1:44" s="272" customFormat="1" ht="27" customHeight="1">
      <c r="A63" s="329" t="s">
        <v>349</v>
      </c>
      <c r="B63" s="331" t="s">
        <v>340</v>
      </c>
      <c r="C63" s="323" t="s">
        <v>381</v>
      </c>
      <c r="D63" s="269" t="s">
        <v>41</v>
      </c>
      <c r="E63" s="270">
        <f t="shared" si="293"/>
        <v>6237.5</v>
      </c>
      <c r="F63" s="270">
        <f t="shared" ref="F63:F86" si="450">I63+L63+O63+R63+U63+X63+AA63+AD63+AG63+AJ63+AM63+AP63</f>
        <v>0</v>
      </c>
      <c r="G63" s="271">
        <f t="shared" ref="G63:G86" si="451">IF(F63,F63/E63*100,0)</f>
        <v>0</v>
      </c>
      <c r="H63" s="271">
        <f>H64+H65</f>
        <v>0</v>
      </c>
      <c r="I63" s="271">
        <f>I64+I65</f>
        <v>0</v>
      </c>
      <c r="J63" s="271">
        <f t="shared" si="202"/>
        <v>0</v>
      </c>
      <c r="K63" s="271">
        <f t="shared" ref="K63:L63" si="452">K64+K65</f>
        <v>0</v>
      </c>
      <c r="L63" s="271">
        <f t="shared" si="452"/>
        <v>0</v>
      </c>
      <c r="M63" s="271">
        <f t="shared" ref="M63:M86" si="453">IF(L63,L63/K63*100,0)</f>
        <v>0</v>
      </c>
      <c r="N63" s="271">
        <f t="shared" ref="N63:O63" si="454">N64+N65</f>
        <v>0</v>
      </c>
      <c r="O63" s="271">
        <f t="shared" si="454"/>
        <v>0</v>
      </c>
      <c r="P63" s="271">
        <f t="shared" ref="P63:P86" si="455">IF(O63,O63/N63*100,0)</f>
        <v>0</v>
      </c>
      <c r="Q63" s="271">
        <f t="shared" ref="Q63:R63" si="456">Q64+Q65</f>
        <v>0</v>
      </c>
      <c r="R63" s="271">
        <f t="shared" si="456"/>
        <v>0</v>
      </c>
      <c r="S63" s="271">
        <f t="shared" ref="S63:S86" si="457">IF(R63,R63/Q63*100,0)</f>
        <v>0</v>
      </c>
      <c r="T63" s="271">
        <f t="shared" ref="T63:U63" si="458">T64+T65</f>
        <v>0</v>
      </c>
      <c r="U63" s="271">
        <f t="shared" si="458"/>
        <v>0</v>
      </c>
      <c r="V63" s="271">
        <f t="shared" ref="V63:V86" si="459">IF(U63,U63/T63*100,0)</f>
        <v>0</v>
      </c>
      <c r="W63" s="271">
        <f t="shared" ref="W63:X63" si="460">W64+W65</f>
        <v>0</v>
      </c>
      <c r="X63" s="271">
        <f t="shared" si="460"/>
        <v>0</v>
      </c>
      <c r="Y63" s="271">
        <f t="shared" ref="Y63:Y86" si="461">IF(X63,X63/W63*100,0)</f>
        <v>0</v>
      </c>
      <c r="Z63" s="271">
        <f t="shared" ref="Z63:AA63" si="462">Z64+Z65</f>
        <v>0</v>
      </c>
      <c r="AA63" s="271">
        <f t="shared" si="462"/>
        <v>0</v>
      </c>
      <c r="AB63" s="271">
        <f t="shared" ref="AB63:AB86" si="463">IF(AA63,AA63/Z63*100,0)</f>
        <v>0</v>
      </c>
      <c r="AC63" s="271">
        <f t="shared" ref="AC63:AD63" si="464">AC64+AC65</f>
        <v>0</v>
      </c>
      <c r="AD63" s="271">
        <f t="shared" si="464"/>
        <v>0</v>
      </c>
      <c r="AE63" s="271">
        <f t="shared" ref="AE63:AE86" si="465">IF(AD63,AD63/AC63*100,0)</f>
        <v>0</v>
      </c>
      <c r="AF63" s="271">
        <f t="shared" ref="AF63:AG63" si="466">AF64+AF65</f>
        <v>0</v>
      </c>
      <c r="AG63" s="271">
        <f t="shared" si="466"/>
        <v>0</v>
      </c>
      <c r="AH63" s="271">
        <f t="shared" ref="AH63:AH86" si="467">IF(AG63,AG63/AF63*100,0)</f>
        <v>0</v>
      </c>
      <c r="AI63" s="271">
        <f t="shared" ref="AI63:AJ63" si="468">AI64+AI65</f>
        <v>6237.5</v>
      </c>
      <c r="AJ63" s="271">
        <f t="shared" si="468"/>
        <v>0</v>
      </c>
      <c r="AK63" s="271">
        <f t="shared" ref="AK63:AK86" si="469">IF(AJ63,AJ63/AI63*100,0)</f>
        <v>0</v>
      </c>
      <c r="AL63" s="271">
        <f t="shared" ref="AL63:AM63" si="470">AL64+AL65</f>
        <v>0</v>
      </c>
      <c r="AM63" s="271">
        <f t="shared" si="470"/>
        <v>0</v>
      </c>
      <c r="AN63" s="271">
        <f t="shared" ref="AN63:AN86" si="471">IF(AM63,AM63/AL63*100,0)</f>
        <v>0</v>
      </c>
      <c r="AO63" s="271">
        <f t="shared" ref="AO63:AP63" si="472">AO64+AO65</f>
        <v>0</v>
      </c>
      <c r="AP63" s="271">
        <f t="shared" si="472"/>
        <v>0</v>
      </c>
      <c r="AQ63" s="271">
        <f t="shared" ref="AQ63:AQ86" si="473">IF(AP63,AP63/AO63*100,0)</f>
        <v>0</v>
      </c>
      <c r="AR63" s="333"/>
    </row>
    <row r="64" spans="1:44" ht="49.5" customHeight="1">
      <c r="A64" s="330"/>
      <c r="B64" s="332"/>
      <c r="C64" s="323"/>
      <c r="D64" s="194" t="s">
        <v>2</v>
      </c>
      <c r="E64" s="225">
        <f t="shared" si="293"/>
        <v>0</v>
      </c>
      <c r="F64" s="225">
        <f t="shared" si="450"/>
        <v>0</v>
      </c>
      <c r="G64" s="199">
        <f t="shared" si="451"/>
        <v>0</v>
      </c>
      <c r="H64" s="205"/>
      <c r="I64" s="205"/>
      <c r="J64" s="199">
        <f t="shared" si="202"/>
        <v>0</v>
      </c>
      <c r="K64" s="205"/>
      <c r="L64" s="205"/>
      <c r="M64" s="199">
        <f t="shared" si="453"/>
        <v>0</v>
      </c>
      <c r="N64" s="205"/>
      <c r="O64" s="205"/>
      <c r="P64" s="199">
        <f t="shared" si="455"/>
        <v>0</v>
      </c>
      <c r="Q64" s="205"/>
      <c r="R64" s="205"/>
      <c r="S64" s="199">
        <f t="shared" si="457"/>
        <v>0</v>
      </c>
      <c r="T64" s="205"/>
      <c r="U64" s="205"/>
      <c r="V64" s="199">
        <f t="shared" si="459"/>
        <v>0</v>
      </c>
      <c r="W64" s="205"/>
      <c r="X64" s="205"/>
      <c r="Y64" s="199">
        <f t="shared" si="461"/>
        <v>0</v>
      </c>
      <c r="Z64" s="205"/>
      <c r="AA64" s="205"/>
      <c r="AB64" s="199">
        <f t="shared" si="463"/>
        <v>0</v>
      </c>
      <c r="AC64" s="205"/>
      <c r="AD64" s="205"/>
      <c r="AE64" s="199">
        <f t="shared" si="465"/>
        <v>0</v>
      </c>
      <c r="AF64" s="205"/>
      <c r="AG64" s="205"/>
      <c r="AH64" s="199">
        <f t="shared" si="467"/>
        <v>0</v>
      </c>
      <c r="AI64" s="205"/>
      <c r="AJ64" s="205"/>
      <c r="AK64" s="199">
        <f t="shared" si="469"/>
        <v>0</v>
      </c>
      <c r="AL64" s="205"/>
      <c r="AM64" s="205"/>
      <c r="AN64" s="199">
        <f t="shared" si="471"/>
        <v>0</v>
      </c>
      <c r="AO64" s="205"/>
      <c r="AP64" s="205"/>
      <c r="AQ64" s="199">
        <f t="shared" si="473"/>
        <v>0</v>
      </c>
      <c r="AR64" s="333"/>
    </row>
    <row r="65" spans="1:44" ht="36" customHeight="1">
      <c r="A65" s="330"/>
      <c r="B65" s="332"/>
      <c r="C65" s="323"/>
      <c r="D65" s="194" t="s">
        <v>43</v>
      </c>
      <c r="E65" s="225">
        <f t="shared" si="293"/>
        <v>6237.5</v>
      </c>
      <c r="F65" s="225">
        <f t="shared" si="450"/>
        <v>0</v>
      </c>
      <c r="G65" s="199">
        <f t="shared" si="451"/>
        <v>0</v>
      </c>
      <c r="H65" s="205"/>
      <c r="I65" s="205"/>
      <c r="J65" s="199">
        <f t="shared" si="202"/>
        <v>0</v>
      </c>
      <c r="K65" s="205"/>
      <c r="L65" s="205"/>
      <c r="M65" s="199">
        <f t="shared" si="453"/>
        <v>0</v>
      </c>
      <c r="N65" s="205"/>
      <c r="O65" s="205"/>
      <c r="P65" s="199">
        <f t="shared" si="455"/>
        <v>0</v>
      </c>
      <c r="Q65" s="205"/>
      <c r="R65" s="205"/>
      <c r="S65" s="199">
        <f t="shared" si="457"/>
        <v>0</v>
      </c>
      <c r="T65" s="205"/>
      <c r="U65" s="205"/>
      <c r="V65" s="199">
        <f t="shared" si="459"/>
        <v>0</v>
      </c>
      <c r="W65" s="205"/>
      <c r="X65" s="205"/>
      <c r="Y65" s="199">
        <f t="shared" si="461"/>
        <v>0</v>
      </c>
      <c r="Z65" s="205"/>
      <c r="AA65" s="205"/>
      <c r="AB65" s="199">
        <f t="shared" si="463"/>
        <v>0</v>
      </c>
      <c r="AC65" s="205"/>
      <c r="AD65" s="205"/>
      <c r="AE65" s="199">
        <f t="shared" si="465"/>
        <v>0</v>
      </c>
      <c r="AF65" s="205"/>
      <c r="AG65" s="205"/>
      <c r="AH65" s="199">
        <f t="shared" si="467"/>
        <v>0</v>
      </c>
      <c r="AI65" s="205">
        <v>6237.5</v>
      </c>
      <c r="AJ65" s="205"/>
      <c r="AK65" s="199">
        <f t="shared" si="469"/>
        <v>0</v>
      </c>
      <c r="AL65" s="205"/>
      <c r="AM65" s="205"/>
      <c r="AN65" s="199">
        <f t="shared" si="471"/>
        <v>0</v>
      </c>
      <c r="AO65" s="205"/>
      <c r="AP65" s="205"/>
      <c r="AQ65" s="199">
        <f t="shared" si="473"/>
        <v>0</v>
      </c>
      <c r="AR65" s="333"/>
    </row>
    <row r="66" spans="1:44" s="272" customFormat="1" ht="27" customHeight="1">
      <c r="A66" s="329" t="s">
        <v>350</v>
      </c>
      <c r="B66" s="331" t="s">
        <v>341</v>
      </c>
      <c r="C66" s="323" t="s">
        <v>320</v>
      </c>
      <c r="D66" s="269" t="s">
        <v>41</v>
      </c>
      <c r="E66" s="270">
        <f t="shared" si="293"/>
        <v>818.7</v>
      </c>
      <c r="F66" s="270">
        <f t="shared" si="450"/>
        <v>500.7</v>
      </c>
      <c r="G66" s="271">
        <f t="shared" si="451"/>
        <v>61.157933308904354</v>
      </c>
      <c r="H66" s="271">
        <f>H67+H68</f>
        <v>0</v>
      </c>
      <c r="I66" s="271">
        <f>I67+I68</f>
        <v>0</v>
      </c>
      <c r="J66" s="271">
        <f t="shared" si="202"/>
        <v>0</v>
      </c>
      <c r="K66" s="271">
        <f t="shared" ref="K66:L66" si="474">K67+K68</f>
        <v>0</v>
      </c>
      <c r="L66" s="271">
        <f t="shared" si="474"/>
        <v>0</v>
      </c>
      <c r="M66" s="271">
        <f t="shared" si="453"/>
        <v>0</v>
      </c>
      <c r="N66" s="271">
        <f t="shared" ref="N66:O66" si="475">N67+N68</f>
        <v>500.7</v>
      </c>
      <c r="O66" s="271">
        <f t="shared" si="475"/>
        <v>500.7</v>
      </c>
      <c r="P66" s="271">
        <f t="shared" si="455"/>
        <v>100</v>
      </c>
      <c r="Q66" s="271">
        <f t="shared" ref="Q66:R66" si="476">Q67+Q68</f>
        <v>0</v>
      </c>
      <c r="R66" s="271">
        <f t="shared" si="476"/>
        <v>0</v>
      </c>
      <c r="S66" s="271">
        <f t="shared" si="457"/>
        <v>0</v>
      </c>
      <c r="T66" s="271">
        <f t="shared" ref="T66:U66" si="477">T67+T68</f>
        <v>0</v>
      </c>
      <c r="U66" s="271">
        <f t="shared" si="477"/>
        <v>0</v>
      </c>
      <c r="V66" s="271">
        <f t="shared" si="459"/>
        <v>0</v>
      </c>
      <c r="W66" s="271">
        <f t="shared" ref="W66:X66" si="478">W67+W68</f>
        <v>0</v>
      </c>
      <c r="X66" s="271">
        <f t="shared" si="478"/>
        <v>0</v>
      </c>
      <c r="Y66" s="271">
        <f t="shared" si="461"/>
        <v>0</v>
      </c>
      <c r="Z66" s="271">
        <f t="shared" ref="Z66:AA66" si="479">Z67+Z68</f>
        <v>0</v>
      </c>
      <c r="AA66" s="271">
        <f t="shared" si="479"/>
        <v>0</v>
      </c>
      <c r="AB66" s="271">
        <f t="shared" si="463"/>
        <v>0</v>
      </c>
      <c r="AC66" s="271">
        <f t="shared" ref="AC66:AD66" si="480">AC67+AC68</f>
        <v>0</v>
      </c>
      <c r="AD66" s="271">
        <f t="shared" si="480"/>
        <v>0</v>
      </c>
      <c r="AE66" s="271">
        <f t="shared" si="465"/>
        <v>0</v>
      </c>
      <c r="AF66" s="271">
        <f t="shared" ref="AF66:AG66" si="481">AF67+AF68</f>
        <v>0</v>
      </c>
      <c r="AG66" s="271">
        <f t="shared" si="481"/>
        <v>0</v>
      </c>
      <c r="AH66" s="271">
        <f t="shared" si="467"/>
        <v>0</v>
      </c>
      <c r="AI66" s="271">
        <f t="shared" ref="AI66:AJ66" si="482">AI67+AI68</f>
        <v>318</v>
      </c>
      <c r="AJ66" s="271">
        <f t="shared" si="482"/>
        <v>0</v>
      </c>
      <c r="AK66" s="271">
        <f t="shared" si="469"/>
        <v>0</v>
      </c>
      <c r="AL66" s="271">
        <f t="shared" ref="AL66:AM66" si="483">AL67+AL68</f>
        <v>0</v>
      </c>
      <c r="AM66" s="271">
        <f t="shared" si="483"/>
        <v>0</v>
      </c>
      <c r="AN66" s="271">
        <f t="shared" si="471"/>
        <v>0</v>
      </c>
      <c r="AO66" s="271">
        <f t="shared" ref="AO66:AP66" si="484">AO67+AO68</f>
        <v>0</v>
      </c>
      <c r="AP66" s="271">
        <f t="shared" si="484"/>
        <v>0</v>
      </c>
      <c r="AQ66" s="271">
        <f t="shared" si="473"/>
        <v>0</v>
      </c>
      <c r="AR66" s="333"/>
    </row>
    <row r="67" spans="1:44" ht="49.5" customHeight="1">
      <c r="A67" s="330"/>
      <c r="B67" s="332"/>
      <c r="C67" s="323"/>
      <c r="D67" s="194" t="s">
        <v>2</v>
      </c>
      <c r="E67" s="225">
        <f t="shared" si="293"/>
        <v>0</v>
      </c>
      <c r="F67" s="225">
        <f t="shared" si="450"/>
        <v>0</v>
      </c>
      <c r="G67" s="199">
        <f t="shared" si="451"/>
        <v>0</v>
      </c>
      <c r="H67" s="205">
        <f>H70+H73+H76+H79+H82</f>
        <v>0</v>
      </c>
      <c r="I67" s="205">
        <f>I70+I73+I76+I79+I82</f>
        <v>0</v>
      </c>
      <c r="J67" s="199">
        <f t="shared" si="202"/>
        <v>0</v>
      </c>
      <c r="K67" s="205">
        <f t="shared" ref="K67:L67" si="485">K70+K73+K76+K79+K82</f>
        <v>0</v>
      </c>
      <c r="L67" s="205">
        <f t="shared" si="485"/>
        <v>0</v>
      </c>
      <c r="M67" s="199">
        <f t="shared" si="453"/>
        <v>0</v>
      </c>
      <c r="N67" s="205">
        <f t="shared" ref="N67:O67" si="486">N70+N73+N76+N79+N82</f>
        <v>0</v>
      </c>
      <c r="O67" s="205">
        <f t="shared" si="486"/>
        <v>0</v>
      </c>
      <c r="P67" s="199">
        <f t="shared" si="455"/>
        <v>0</v>
      </c>
      <c r="Q67" s="205">
        <f t="shared" ref="Q67:R67" si="487">Q70+Q73+Q76+Q79+Q82</f>
        <v>0</v>
      </c>
      <c r="R67" s="205">
        <f t="shared" si="487"/>
        <v>0</v>
      </c>
      <c r="S67" s="199">
        <f t="shared" si="457"/>
        <v>0</v>
      </c>
      <c r="T67" s="205">
        <f t="shared" ref="T67:U67" si="488">T70+T73+T76+T79+T82</f>
        <v>0</v>
      </c>
      <c r="U67" s="205">
        <f t="shared" si="488"/>
        <v>0</v>
      </c>
      <c r="V67" s="199">
        <f t="shared" si="459"/>
        <v>0</v>
      </c>
      <c r="W67" s="205">
        <f t="shared" ref="W67:X67" si="489">W70+W73+W76+W79+W82</f>
        <v>0</v>
      </c>
      <c r="X67" s="205">
        <f t="shared" si="489"/>
        <v>0</v>
      </c>
      <c r="Y67" s="199">
        <f t="shared" si="461"/>
        <v>0</v>
      </c>
      <c r="Z67" s="205">
        <f t="shared" ref="Z67:AA67" si="490">Z70+Z73+Z76+Z79+Z82</f>
        <v>0</v>
      </c>
      <c r="AA67" s="205">
        <f t="shared" si="490"/>
        <v>0</v>
      </c>
      <c r="AB67" s="199">
        <f t="shared" si="463"/>
        <v>0</v>
      </c>
      <c r="AC67" s="205">
        <f t="shared" ref="AC67:AD67" si="491">AC70+AC73+AC76+AC79+AC82</f>
        <v>0</v>
      </c>
      <c r="AD67" s="205">
        <f t="shared" si="491"/>
        <v>0</v>
      </c>
      <c r="AE67" s="199">
        <f t="shared" si="465"/>
        <v>0</v>
      </c>
      <c r="AF67" s="205">
        <f t="shared" ref="AF67:AG67" si="492">AF70+AF73+AF76+AF79+AF82</f>
        <v>0</v>
      </c>
      <c r="AG67" s="205">
        <f t="shared" si="492"/>
        <v>0</v>
      </c>
      <c r="AH67" s="199">
        <f t="shared" si="467"/>
        <v>0</v>
      </c>
      <c r="AI67" s="205">
        <f t="shared" ref="AI67:AJ67" si="493">AI70+AI73+AI76+AI79+AI82</f>
        <v>0</v>
      </c>
      <c r="AJ67" s="205">
        <f t="shared" si="493"/>
        <v>0</v>
      </c>
      <c r="AK67" s="199">
        <f t="shared" si="469"/>
        <v>0</v>
      </c>
      <c r="AL67" s="205">
        <f t="shared" ref="AL67:AM67" si="494">AL70+AL73+AL76+AL79+AL82</f>
        <v>0</v>
      </c>
      <c r="AM67" s="205">
        <f t="shared" si="494"/>
        <v>0</v>
      </c>
      <c r="AN67" s="199">
        <f t="shared" si="471"/>
        <v>0</v>
      </c>
      <c r="AO67" s="205">
        <f t="shared" ref="AO67:AP67" si="495">AO70+AO73+AO76+AO79+AO82</f>
        <v>0</v>
      </c>
      <c r="AP67" s="205">
        <f t="shared" si="495"/>
        <v>0</v>
      </c>
      <c r="AQ67" s="199">
        <f t="shared" si="473"/>
        <v>0</v>
      </c>
      <c r="AR67" s="333"/>
    </row>
    <row r="68" spans="1:44" ht="36" customHeight="1">
      <c r="A68" s="330"/>
      <c r="B68" s="332"/>
      <c r="C68" s="323"/>
      <c r="D68" s="194" t="s">
        <v>43</v>
      </c>
      <c r="E68" s="225">
        <f t="shared" si="293"/>
        <v>818.7</v>
      </c>
      <c r="F68" s="225">
        <f t="shared" si="450"/>
        <v>500.7</v>
      </c>
      <c r="G68" s="199">
        <f t="shared" si="451"/>
        <v>61.157933308904354</v>
      </c>
      <c r="H68" s="205">
        <f>H71+H74+H77+H80+H83</f>
        <v>0</v>
      </c>
      <c r="I68" s="205">
        <f>I71+I74+I77+I80+I83</f>
        <v>0</v>
      </c>
      <c r="J68" s="199">
        <f t="shared" si="202"/>
        <v>0</v>
      </c>
      <c r="K68" s="205">
        <f t="shared" ref="K68:L68" si="496">K71+K74+K77+K80+K83</f>
        <v>0</v>
      </c>
      <c r="L68" s="205">
        <f t="shared" si="496"/>
        <v>0</v>
      </c>
      <c r="M68" s="199">
        <f t="shared" si="453"/>
        <v>0</v>
      </c>
      <c r="N68" s="205">
        <f t="shared" ref="N68:O68" si="497">N71+N74+N77+N80+N83</f>
        <v>500.7</v>
      </c>
      <c r="O68" s="205">
        <f t="shared" si="497"/>
        <v>500.7</v>
      </c>
      <c r="P68" s="199">
        <f t="shared" si="455"/>
        <v>100</v>
      </c>
      <c r="Q68" s="205">
        <f t="shared" ref="Q68:R68" si="498">Q71+Q74+Q77+Q80+Q83</f>
        <v>0</v>
      </c>
      <c r="R68" s="205">
        <f t="shared" si="498"/>
        <v>0</v>
      </c>
      <c r="S68" s="199">
        <f t="shared" si="457"/>
        <v>0</v>
      </c>
      <c r="T68" s="205">
        <f t="shared" ref="T68:U68" si="499">T71+T74+T77+T80+T83</f>
        <v>0</v>
      </c>
      <c r="U68" s="205">
        <f t="shared" si="499"/>
        <v>0</v>
      </c>
      <c r="V68" s="199">
        <f t="shared" si="459"/>
        <v>0</v>
      </c>
      <c r="W68" s="205">
        <f t="shared" ref="W68:X68" si="500">W71+W74+W77+W80+W83</f>
        <v>0</v>
      </c>
      <c r="X68" s="205">
        <f t="shared" si="500"/>
        <v>0</v>
      </c>
      <c r="Y68" s="199">
        <f t="shared" si="461"/>
        <v>0</v>
      </c>
      <c r="Z68" s="205">
        <f t="shared" ref="Z68:AA68" si="501">Z71+Z74+Z77+Z80+Z83</f>
        <v>0</v>
      </c>
      <c r="AA68" s="205">
        <f t="shared" si="501"/>
        <v>0</v>
      </c>
      <c r="AB68" s="199">
        <f t="shared" si="463"/>
        <v>0</v>
      </c>
      <c r="AC68" s="205">
        <f t="shared" ref="AC68:AD68" si="502">AC71+AC74+AC77+AC80+AC83</f>
        <v>0</v>
      </c>
      <c r="AD68" s="205">
        <f t="shared" si="502"/>
        <v>0</v>
      </c>
      <c r="AE68" s="199">
        <f t="shared" si="465"/>
        <v>0</v>
      </c>
      <c r="AF68" s="205">
        <f t="shared" ref="AF68:AG68" si="503">AF71+AF74+AF77+AF80+AF83</f>
        <v>0</v>
      </c>
      <c r="AG68" s="205">
        <f t="shared" si="503"/>
        <v>0</v>
      </c>
      <c r="AH68" s="199">
        <f t="shared" si="467"/>
        <v>0</v>
      </c>
      <c r="AI68" s="205">
        <f t="shared" ref="AI68:AJ68" si="504">AI71+AI74+AI77+AI80+AI83</f>
        <v>318</v>
      </c>
      <c r="AJ68" s="205">
        <f t="shared" si="504"/>
        <v>0</v>
      </c>
      <c r="AK68" s="199">
        <f t="shared" si="469"/>
        <v>0</v>
      </c>
      <c r="AL68" s="205">
        <f t="shared" ref="AL68:AM68" si="505">AL71+AL74+AL77+AL80+AL83</f>
        <v>0</v>
      </c>
      <c r="AM68" s="205">
        <f t="shared" si="505"/>
        <v>0</v>
      </c>
      <c r="AN68" s="199">
        <f t="shared" si="471"/>
        <v>0</v>
      </c>
      <c r="AO68" s="205">
        <f t="shared" ref="AO68:AP68" si="506">AO71+AO74+AO77+AO80+AO83</f>
        <v>0</v>
      </c>
      <c r="AP68" s="205">
        <f t="shared" si="506"/>
        <v>0</v>
      </c>
      <c r="AQ68" s="199">
        <f t="shared" si="473"/>
        <v>0</v>
      </c>
      <c r="AR68" s="333"/>
    </row>
    <row r="69" spans="1:44" ht="27" customHeight="1">
      <c r="A69" s="324" t="s">
        <v>351</v>
      </c>
      <c r="B69" s="331" t="s">
        <v>352</v>
      </c>
      <c r="C69" s="323" t="s">
        <v>320</v>
      </c>
      <c r="D69" s="197" t="s">
        <v>41</v>
      </c>
      <c r="E69" s="224">
        <f t="shared" si="293"/>
        <v>159</v>
      </c>
      <c r="F69" s="224">
        <f t="shared" si="450"/>
        <v>0</v>
      </c>
      <c r="G69" s="204">
        <f t="shared" si="451"/>
        <v>0</v>
      </c>
      <c r="H69" s="204">
        <f>H70+H71</f>
        <v>0</v>
      </c>
      <c r="I69" s="204">
        <f>I70+I71</f>
        <v>0</v>
      </c>
      <c r="J69" s="204">
        <f t="shared" si="202"/>
        <v>0</v>
      </c>
      <c r="K69" s="204">
        <f t="shared" ref="K69:L69" si="507">K70+K71</f>
        <v>0</v>
      </c>
      <c r="L69" s="204">
        <f t="shared" si="507"/>
        <v>0</v>
      </c>
      <c r="M69" s="204">
        <f t="shared" si="453"/>
        <v>0</v>
      </c>
      <c r="N69" s="204">
        <f t="shared" ref="N69:O69" si="508">N70+N71</f>
        <v>0</v>
      </c>
      <c r="O69" s="204">
        <f t="shared" si="508"/>
        <v>0</v>
      </c>
      <c r="P69" s="204">
        <f t="shared" si="455"/>
        <v>0</v>
      </c>
      <c r="Q69" s="204">
        <f t="shared" ref="Q69:R69" si="509">Q70+Q71</f>
        <v>0</v>
      </c>
      <c r="R69" s="204">
        <f t="shared" si="509"/>
        <v>0</v>
      </c>
      <c r="S69" s="204">
        <f t="shared" si="457"/>
        <v>0</v>
      </c>
      <c r="T69" s="204">
        <f t="shared" ref="T69:U69" si="510">T70+T71</f>
        <v>0</v>
      </c>
      <c r="U69" s="204">
        <f t="shared" si="510"/>
        <v>0</v>
      </c>
      <c r="V69" s="204">
        <f t="shared" si="459"/>
        <v>0</v>
      </c>
      <c r="W69" s="204">
        <f t="shared" ref="W69:X69" si="511">W70+W71</f>
        <v>0</v>
      </c>
      <c r="X69" s="204">
        <f t="shared" si="511"/>
        <v>0</v>
      </c>
      <c r="Y69" s="204">
        <f t="shared" si="461"/>
        <v>0</v>
      </c>
      <c r="Z69" s="204">
        <f t="shared" ref="Z69:AA69" si="512">Z70+Z71</f>
        <v>0</v>
      </c>
      <c r="AA69" s="204">
        <f t="shared" si="512"/>
        <v>0</v>
      </c>
      <c r="AB69" s="204">
        <f t="shared" si="463"/>
        <v>0</v>
      </c>
      <c r="AC69" s="204">
        <f t="shared" ref="AC69:AD69" si="513">AC70+AC71</f>
        <v>0</v>
      </c>
      <c r="AD69" s="204">
        <f t="shared" si="513"/>
        <v>0</v>
      </c>
      <c r="AE69" s="204">
        <f t="shared" si="465"/>
        <v>0</v>
      </c>
      <c r="AF69" s="204">
        <f t="shared" ref="AF69:AG69" si="514">AF70+AF71</f>
        <v>0</v>
      </c>
      <c r="AG69" s="204">
        <f t="shared" si="514"/>
        <v>0</v>
      </c>
      <c r="AH69" s="204">
        <f t="shared" si="467"/>
        <v>0</v>
      </c>
      <c r="AI69" s="204">
        <f t="shared" ref="AI69:AJ69" si="515">AI70+AI71</f>
        <v>159</v>
      </c>
      <c r="AJ69" s="204">
        <f t="shared" si="515"/>
        <v>0</v>
      </c>
      <c r="AK69" s="204">
        <f t="shared" si="469"/>
        <v>0</v>
      </c>
      <c r="AL69" s="204">
        <f t="shared" ref="AL69:AM69" si="516">AL70+AL71</f>
        <v>0</v>
      </c>
      <c r="AM69" s="204">
        <f t="shared" si="516"/>
        <v>0</v>
      </c>
      <c r="AN69" s="204">
        <f t="shared" si="471"/>
        <v>0</v>
      </c>
      <c r="AO69" s="204">
        <f t="shared" ref="AO69:AP69" si="517">AO70+AO71</f>
        <v>0</v>
      </c>
      <c r="AP69" s="204">
        <f t="shared" si="517"/>
        <v>0</v>
      </c>
      <c r="AQ69" s="204">
        <f t="shared" si="473"/>
        <v>0</v>
      </c>
      <c r="AR69" s="333"/>
    </row>
    <row r="70" spans="1:44" ht="49.5" customHeight="1">
      <c r="A70" s="334"/>
      <c r="B70" s="332"/>
      <c r="C70" s="323"/>
      <c r="D70" s="194" t="s">
        <v>2</v>
      </c>
      <c r="E70" s="225">
        <f t="shared" si="293"/>
        <v>0</v>
      </c>
      <c r="F70" s="225">
        <f t="shared" si="450"/>
        <v>0</v>
      </c>
      <c r="G70" s="199">
        <f t="shared" si="451"/>
        <v>0</v>
      </c>
      <c r="H70" s="205"/>
      <c r="I70" s="205"/>
      <c r="J70" s="199">
        <f t="shared" si="202"/>
        <v>0</v>
      </c>
      <c r="K70" s="205"/>
      <c r="L70" s="205"/>
      <c r="M70" s="199">
        <f t="shared" si="453"/>
        <v>0</v>
      </c>
      <c r="N70" s="205"/>
      <c r="O70" s="205"/>
      <c r="P70" s="199">
        <f t="shared" si="455"/>
        <v>0</v>
      </c>
      <c r="Q70" s="205"/>
      <c r="R70" s="205"/>
      <c r="S70" s="199">
        <f t="shared" si="457"/>
        <v>0</v>
      </c>
      <c r="T70" s="205"/>
      <c r="U70" s="205"/>
      <c r="V70" s="199">
        <f t="shared" si="459"/>
        <v>0</v>
      </c>
      <c r="W70" s="205"/>
      <c r="X70" s="205"/>
      <c r="Y70" s="199">
        <f t="shared" si="461"/>
        <v>0</v>
      </c>
      <c r="Z70" s="205"/>
      <c r="AA70" s="205"/>
      <c r="AB70" s="199">
        <f t="shared" si="463"/>
        <v>0</v>
      </c>
      <c r="AC70" s="205"/>
      <c r="AD70" s="205"/>
      <c r="AE70" s="199">
        <f t="shared" si="465"/>
        <v>0</v>
      </c>
      <c r="AF70" s="205"/>
      <c r="AG70" s="205"/>
      <c r="AH70" s="199">
        <f t="shared" si="467"/>
        <v>0</v>
      </c>
      <c r="AI70" s="205"/>
      <c r="AJ70" s="205"/>
      <c r="AK70" s="199">
        <f t="shared" si="469"/>
        <v>0</v>
      </c>
      <c r="AL70" s="205"/>
      <c r="AM70" s="205"/>
      <c r="AN70" s="199">
        <f t="shared" si="471"/>
        <v>0</v>
      </c>
      <c r="AO70" s="205"/>
      <c r="AP70" s="205"/>
      <c r="AQ70" s="199">
        <f t="shared" si="473"/>
        <v>0</v>
      </c>
      <c r="AR70" s="333"/>
    </row>
    <row r="71" spans="1:44" ht="36" customHeight="1">
      <c r="A71" s="334"/>
      <c r="B71" s="332"/>
      <c r="C71" s="323"/>
      <c r="D71" s="194" t="s">
        <v>43</v>
      </c>
      <c r="E71" s="225">
        <f t="shared" si="293"/>
        <v>159</v>
      </c>
      <c r="F71" s="225">
        <f t="shared" si="450"/>
        <v>0</v>
      </c>
      <c r="G71" s="199">
        <f t="shared" si="451"/>
        <v>0</v>
      </c>
      <c r="H71" s="205"/>
      <c r="I71" s="205"/>
      <c r="J71" s="199">
        <f t="shared" si="202"/>
        <v>0</v>
      </c>
      <c r="K71" s="205"/>
      <c r="L71" s="205"/>
      <c r="M71" s="199">
        <f t="shared" si="453"/>
        <v>0</v>
      </c>
      <c r="N71" s="205"/>
      <c r="O71" s="205"/>
      <c r="P71" s="199">
        <f t="shared" si="455"/>
        <v>0</v>
      </c>
      <c r="Q71" s="205"/>
      <c r="R71" s="205"/>
      <c r="S71" s="199">
        <f t="shared" si="457"/>
        <v>0</v>
      </c>
      <c r="T71" s="205"/>
      <c r="U71" s="205"/>
      <c r="V71" s="199">
        <f t="shared" si="459"/>
        <v>0</v>
      </c>
      <c r="W71" s="205"/>
      <c r="X71" s="205"/>
      <c r="Y71" s="199">
        <f t="shared" si="461"/>
        <v>0</v>
      </c>
      <c r="Z71" s="205"/>
      <c r="AA71" s="205"/>
      <c r="AB71" s="199">
        <f t="shared" si="463"/>
        <v>0</v>
      </c>
      <c r="AC71" s="205"/>
      <c r="AD71" s="205"/>
      <c r="AE71" s="199">
        <f t="shared" si="465"/>
        <v>0</v>
      </c>
      <c r="AF71" s="205"/>
      <c r="AG71" s="205"/>
      <c r="AH71" s="199">
        <f t="shared" si="467"/>
        <v>0</v>
      </c>
      <c r="AI71" s="205">
        <v>159</v>
      </c>
      <c r="AJ71" s="205"/>
      <c r="AK71" s="199">
        <f t="shared" si="469"/>
        <v>0</v>
      </c>
      <c r="AL71" s="205"/>
      <c r="AM71" s="205"/>
      <c r="AN71" s="199">
        <f t="shared" si="471"/>
        <v>0</v>
      </c>
      <c r="AO71" s="205"/>
      <c r="AP71" s="205"/>
      <c r="AQ71" s="199">
        <f t="shared" si="473"/>
        <v>0</v>
      </c>
      <c r="AR71" s="333"/>
    </row>
    <row r="72" spans="1:44" ht="27" customHeight="1">
      <c r="A72" s="324" t="s">
        <v>353</v>
      </c>
      <c r="B72" s="331" t="s">
        <v>354</v>
      </c>
      <c r="C72" s="323" t="s">
        <v>320</v>
      </c>
      <c r="D72" s="197" t="s">
        <v>41</v>
      </c>
      <c r="E72" s="224">
        <f t="shared" si="293"/>
        <v>159</v>
      </c>
      <c r="F72" s="224">
        <f t="shared" si="450"/>
        <v>159</v>
      </c>
      <c r="G72" s="204">
        <f t="shared" si="451"/>
        <v>100</v>
      </c>
      <c r="H72" s="204">
        <f>H73+H74</f>
        <v>0</v>
      </c>
      <c r="I72" s="204">
        <f>I73+I74</f>
        <v>0</v>
      </c>
      <c r="J72" s="204">
        <f t="shared" si="202"/>
        <v>0</v>
      </c>
      <c r="K72" s="204">
        <f t="shared" ref="K72:L72" si="518">K73+K74</f>
        <v>0</v>
      </c>
      <c r="L72" s="204">
        <f t="shared" si="518"/>
        <v>0</v>
      </c>
      <c r="M72" s="204">
        <f t="shared" si="453"/>
        <v>0</v>
      </c>
      <c r="N72" s="204">
        <f t="shared" ref="N72:O72" si="519">N73+N74</f>
        <v>159</v>
      </c>
      <c r="O72" s="204">
        <f t="shared" si="519"/>
        <v>159</v>
      </c>
      <c r="P72" s="204">
        <v>100</v>
      </c>
      <c r="Q72" s="204">
        <f t="shared" ref="Q72:R72" si="520">Q73+Q74</f>
        <v>0</v>
      </c>
      <c r="R72" s="204">
        <f t="shared" si="520"/>
        <v>0</v>
      </c>
      <c r="S72" s="204">
        <f t="shared" si="457"/>
        <v>0</v>
      </c>
      <c r="T72" s="204">
        <f t="shared" ref="T72:U72" si="521">T73+T74</f>
        <v>0</v>
      </c>
      <c r="U72" s="204">
        <f t="shared" si="521"/>
        <v>0</v>
      </c>
      <c r="V72" s="204">
        <f t="shared" si="459"/>
        <v>0</v>
      </c>
      <c r="W72" s="204">
        <f t="shared" ref="W72:X72" si="522">W73+W74</f>
        <v>0</v>
      </c>
      <c r="X72" s="204">
        <f t="shared" si="522"/>
        <v>0</v>
      </c>
      <c r="Y72" s="204">
        <f t="shared" si="461"/>
        <v>0</v>
      </c>
      <c r="Z72" s="204">
        <f t="shared" ref="Z72:AA72" si="523">Z73+Z74</f>
        <v>0</v>
      </c>
      <c r="AA72" s="204">
        <f t="shared" si="523"/>
        <v>0</v>
      </c>
      <c r="AB72" s="204">
        <f t="shared" si="463"/>
        <v>0</v>
      </c>
      <c r="AC72" s="204">
        <f t="shared" ref="AC72:AD72" si="524">AC73+AC74</f>
        <v>0</v>
      </c>
      <c r="AD72" s="204">
        <f t="shared" si="524"/>
        <v>0</v>
      </c>
      <c r="AE72" s="204">
        <f t="shared" si="465"/>
        <v>0</v>
      </c>
      <c r="AF72" s="204">
        <f t="shared" ref="AF72:AG72" si="525">AF73+AF74</f>
        <v>0</v>
      </c>
      <c r="AG72" s="204">
        <f t="shared" si="525"/>
        <v>0</v>
      </c>
      <c r="AH72" s="204">
        <f t="shared" si="467"/>
        <v>0</v>
      </c>
      <c r="AI72" s="204">
        <f t="shared" ref="AI72:AJ72" si="526">AI73+AI74</f>
        <v>0</v>
      </c>
      <c r="AJ72" s="204">
        <f t="shared" si="526"/>
        <v>0</v>
      </c>
      <c r="AK72" s="204">
        <f t="shared" si="469"/>
        <v>0</v>
      </c>
      <c r="AL72" s="204">
        <f t="shared" ref="AL72:AM72" si="527">AL73+AL74</f>
        <v>0</v>
      </c>
      <c r="AM72" s="204">
        <f t="shared" si="527"/>
        <v>0</v>
      </c>
      <c r="AN72" s="204">
        <f t="shared" si="471"/>
        <v>0</v>
      </c>
      <c r="AO72" s="204">
        <f t="shared" ref="AO72:AP72" si="528">AO73+AO74</f>
        <v>0</v>
      </c>
      <c r="AP72" s="204">
        <f t="shared" si="528"/>
        <v>0</v>
      </c>
      <c r="AQ72" s="204">
        <f t="shared" si="473"/>
        <v>0</v>
      </c>
      <c r="AR72" s="333"/>
    </row>
    <row r="73" spans="1:44" ht="49.5" customHeight="1">
      <c r="A73" s="334"/>
      <c r="B73" s="332"/>
      <c r="C73" s="323"/>
      <c r="D73" s="194" t="s">
        <v>2</v>
      </c>
      <c r="E73" s="225">
        <f t="shared" si="293"/>
        <v>0</v>
      </c>
      <c r="F73" s="225">
        <f t="shared" si="450"/>
        <v>0</v>
      </c>
      <c r="G73" s="199">
        <f t="shared" si="451"/>
        <v>0</v>
      </c>
      <c r="H73" s="205"/>
      <c r="I73" s="205"/>
      <c r="J73" s="199">
        <f t="shared" si="202"/>
        <v>0</v>
      </c>
      <c r="K73" s="205"/>
      <c r="L73" s="205"/>
      <c r="M73" s="199">
        <f t="shared" si="453"/>
        <v>0</v>
      </c>
      <c r="N73" s="205"/>
      <c r="O73" s="205"/>
      <c r="P73" s="199">
        <f t="shared" si="455"/>
        <v>0</v>
      </c>
      <c r="Q73" s="205"/>
      <c r="R73" s="205"/>
      <c r="S73" s="199">
        <f t="shared" si="457"/>
        <v>0</v>
      </c>
      <c r="T73" s="205"/>
      <c r="U73" s="205"/>
      <c r="V73" s="199">
        <f t="shared" si="459"/>
        <v>0</v>
      </c>
      <c r="W73" s="205"/>
      <c r="X73" s="205"/>
      <c r="Y73" s="199">
        <f t="shared" si="461"/>
        <v>0</v>
      </c>
      <c r="Z73" s="205"/>
      <c r="AA73" s="205"/>
      <c r="AB73" s="199">
        <f t="shared" si="463"/>
        <v>0</v>
      </c>
      <c r="AC73" s="205"/>
      <c r="AD73" s="205"/>
      <c r="AE73" s="199">
        <f t="shared" si="465"/>
        <v>0</v>
      </c>
      <c r="AF73" s="205"/>
      <c r="AG73" s="205"/>
      <c r="AH73" s="199">
        <f t="shared" si="467"/>
        <v>0</v>
      </c>
      <c r="AI73" s="205"/>
      <c r="AJ73" s="205"/>
      <c r="AK73" s="199">
        <f t="shared" si="469"/>
        <v>0</v>
      </c>
      <c r="AL73" s="205"/>
      <c r="AM73" s="205"/>
      <c r="AN73" s="199">
        <f t="shared" si="471"/>
        <v>0</v>
      </c>
      <c r="AO73" s="205"/>
      <c r="AP73" s="205"/>
      <c r="AQ73" s="199">
        <f t="shared" si="473"/>
        <v>0</v>
      </c>
      <c r="AR73" s="333"/>
    </row>
    <row r="74" spans="1:44" ht="36" customHeight="1">
      <c r="A74" s="334"/>
      <c r="B74" s="332"/>
      <c r="C74" s="323"/>
      <c r="D74" s="194" t="s">
        <v>43</v>
      </c>
      <c r="E74" s="225">
        <f t="shared" si="293"/>
        <v>159</v>
      </c>
      <c r="F74" s="225">
        <f t="shared" si="450"/>
        <v>159</v>
      </c>
      <c r="G74" s="199">
        <f t="shared" si="451"/>
        <v>100</v>
      </c>
      <c r="H74" s="205"/>
      <c r="I74" s="205"/>
      <c r="J74" s="199">
        <f t="shared" si="202"/>
        <v>0</v>
      </c>
      <c r="K74" s="205"/>
      <c r="L74" s="205"/>
      <c r="M74" s="199">
        <f t="shared" si="453"/>
        <v>0</v>
      </c>
      <c r="N74" s="205">
        <v>159</v>
      </c>
      <c r="O74" s="205">
        <v>159</v>
      </c>
      <c r="P74" s="199">
        <v>100</v>
      </c>
      <c r="Q74" s="205"/>
      <c r="R74" s="205"/>
      <c r="S74" s="199">
        <f t="shared" si="457"/>
        <v>0</v>
      </c>
      <c r="T74" s="205"/>
      <c r="U74" s="205"/>
      <c r="V74" s="199">
        <f t="shared" si="459"/>
        <v>0</v>
      </c>
      <c r="W74" s="205"/>
      <c r="X74" s="205"/>
      <c r="Y74" s="199">
        <f t="shared" si="461"/>
        <v>0</v>
      </c>
      <c r="Z74" s="205"/>
      <c r="AA74" s="205"/>
      <c r="AB74" s="199">
        <f t="shared" si="463"/>
        <v>0</v>
      </c>
      <c r="AC74" s="205"/>
      <c r="AD74" s="205"/>
      <c r="AE74" s="199">
        <f t="shared" si="465"/>
        <v>0</v>
      </c>
      <c r="AF74" s="205"/>
      <c r="AG74" s="205"/>
      <c r="AH74" s="199">
        <f t="shared" si="467"/>
        <v>0</v>
      </c>
      <c r="AI74" s="205"/>
      <c r="AJ74" s="205"/>
      <c r="AK74" s="199">
        <f t="shared" si="469"/>
        <v>0</v>
      </c>
      <c r="AL74" s="205"/>
      <c r="AM74" s="205"/>
      <c r="AN74" s="199">
        <f t="shared" si="471"/>
        <v>0</v>
      </c>
      <c r="AO74" s="205"/>
      <c r="AP74" s="205"/>
      <c r="AQ74" s="199">
        <f t="shared" si="473"/>
        <v>0</v>
      </c>
      <c r="AR74" s="333"/>
    </row>
    <row r="75" spans="1:44" ht="27" customHeight="1">
      <c r="A75" s="324" t="s">
        <v>355</v>
      </c>
      <c r="B75" s="331" t="s">
        <v>356</v>
      </c>
      <c r="C75" s="323" t="s">
        <v>320</v>
      </c>
      <c r="D75" s="197" t="s">
        <v>41</v>
      </c>
      <c r="E75" s="224">
        <f t="shared" ref="E75:E86" si="529">SUM(H75,K75,N75,Q75,T75,W75,Z75,AC75,AF75,AI75,AL75,AO75)</f>
        <v>166.9</v>
      </c>
      <c r="F75" s="224">
        <f t="shared" si="450"/>
        <v>166.9</v>
      </c>
      <c r="G75" s="204">
        <f t="shared" si="451"/>
        <v>100</v>
      </c>
      <c r="H75" s="204">
        <f>H76+H77</f>
        <v>0</v>
      </c>
      <c r="I75" s="204">
        <f>I76+I77</f>
        <v>0</v>
      </c>
      <c r="J75" s="204">
        <f t="shared" ref="J75:J86" si="530">IF(I75,I75/H75*100,0)</f>
        <v>0</v>
      </c>
      <c r="K75" s="204">
        <f t="shared" ref="K75:L75" si="531">K76+K77</f>
        <v>0</v>
      </c>
      <c r="L75" s="204">
        <f t="shared" si="531"/>
        <v>0</v>
      </c>
      <c r="M75" s="204">
        <f t="shared" si="453"/>
        <v>0</v>
      </c>
      <c r="N75" s="204">
        <f t="shared" ref="N75:O75" si="532">N76+N77</f>
        <v>166.9</v>
      </c>
      <c r="O75" s="204">
        <f t="shared" si="532"/>
        <v>166.9</v>
      </c>
      <c r="P75" s="204">
        <f t="shared" si="455"/>
        <v>100</v>
      </c>
      <c r="Q75" s="204">
        <f t="shared" ref="Q75:R75" si="533">Q76+Q77</f>
        <v>0</v>
      </c>
      <c r="R75" s="204">
        <f t="shared" si="533"/>
        <v>0</v>
      </c>
      <c r="S75" s="204">
        <f t="shared" si="457"/>
        <v>0</v>
      </c>
      <c r="T75" s="204">
        <f t="shared" ref="T75:U75" si="534">T76+T77</f>
        <v>0</v>
      </c>
      <c r="U75" s="204">
        <f t="shared" si="534"/>
        <v>0</v>
      </c>
      <c r="V75" s="204">
        <f t="shared" si="459"/>
        <v>0</v>
      </c>
      <c r="W75" s="204">
        <f t="shared" ref="W75:X75" si="535">W76+W77</f>
        <v>0</v>
      </c>
      <c r="X75" s="204">
        <f t="shared" si="535"/>
        <v>0</v>
      </c>
      <c r="Y75" s="204">
        <f t="shared" si="461"/>
        <v>0</v>
      </c>
      <c r="Z75" s="204">
        <f t="shared" ref="Z75:AA75" si="536">Z76+Z77</f>
        <v>0</v>
      </c>
      <c r="AA75" s="204">
        <f t="shared" si="536"/>
        <v>0</v>
      </c>
      <c r="AB75" s="204">
        <f t="shared" si="463"/>
        <v>0</v>
      </c>
      <c r="AC75" s="204">
        <f t="shared" ref="AC75:AD75" si="537">AC76+AC77</f>
        <v>0</v>
      </c>
      <c r="AD75" s="204">
        <f t="shared" si="537"/>
        <v>0</v>
      </c>
      <c r="AE75" s="204">
        <f t="shared" si="465"/>
        <v>0</v>
      </c>
      <c r="AF75" s="204">
        <f t="shared" ref="AF75:AG75" si="538">AF76+AF77</f>
        <v>0</v>
      </c>
      <c r="AG75" s="204">
        <f t="shared" si="538"/>
        <v>0</v>
      </c>
      <c r="AH75" s="204">
        <f t="shared" si="467"/>
        <v>0</v>
      </c>
      <c r="AI75" s="204">
        <f t="shared" ref="AI75:AJ75" si="539">AI76+AI77</f>
        <v>0</v>
      </c>
      <c r="AJ75" s="204">
        <f t="shared" si="539"/>
        <v>0</v>
      </c>
      <c r="AK75" s="204">
        <f t="shared" si="469"/>
        <v>0</v>
      </c>
      <c r="AL75" s="204">
        <f t="shared" ref="AL75:AM75" si="540">AL76+AL77</f>
        <v>0</v>
      </c>
      <c r="AM75" s="204">
        <f t="shared" si="540"/>
        <v>0</v>
      </c>
      <c r="AN75" s="204">
        <f t="shared" si="471"/>
        <v>0</v>
      </c>
      <c r="AO75" s="204">
        <f t="shared" ref="AO75:AP75" si="541">AO76+AO77</f>
        <v>0</v>
      </c>
      <c r="AP75" s="204">
        <f t="shared" si="541"/>
        <v>0</v>
      </c>
      <c r="AQ75" s="204">
        <f t="shared" si="473"/>
        <v>0</v>
      </c>
      <c r="AR75" s="333"/>
    </row>
    <row r="76" spans="1:44" ht="49.5" customHeight="1">
      <c r="A76" s="334"/>
      <c r="B76" s="332"/>
      <c r="C76" s="323"/>
      <c r="D76" s="194" t="s">
        <v>2</v>
      </c>
      <c r="E76" s="225">
        <f t="shared" si="529"/>
        <v>0</v>
      </c>
      <c r="F76" s="225">
        <f t="shared" si="450"/>
        <v>0</v>
      </c>
      <c r="G76" s="199">
        <f t="shared" si="451"/>
        <v>0</v>
      </c>
      <c r="H76" s="205"/>
      <c r="I76" s="205"/>
      <c r="J76" s="199">
        <f t="shared" si="530"/>
        <v>0</v>
      </c>
      <c r="K76" s="205"/>
      <c r="L76" s="205"/>
      <c r="M76" s="199">
        <f t="shared" si="453"/>
        <v>0</v>
      </c>
      <c r="N76" s="205"/>
      <c r="O76" s="205"/>
      <c r="P76" s="199">
        <f t="shared" si="455"/>
        <v>0</v>
      </c>
      <c r="Q76" s="205"/>
      <c r="R76" s="205"/>
      <c r="S76" s="199">
        <f t="shared" si="457"/>
        <v>0</v>
      </c>
      <c r="T76" s="205"/>
      <c r="U76" s="205"/>
      <c r="V76" s="199">
        <f t="shared" si="459"/>
        <v>0</v>
      </c>
      <c r="W76" s="205"/>
      <c r="X76" s="205"/>
      <c r="Y76" s="199">
        <f t="shared" si="461"/>
        <v>0</v>
      </c>
      <c r="Z76" s="205"/>
      <c r="AA76" s="205"/>
      <c r="AB76" s="199">
        <f t="shared" si="463"/>
        <v>0</v>
      </c>
      <c r="AC76" s="205"/>
      <c r="AD76" s="205"/>
      <c r="AE76" s="199">
        <f t="shared" si="465"/>
        <v>0</v>
      </c>
      <c r="AF76" s="205"/>
      <c r="AG76" s="205"/>
      <c r="AH76" s="199">
        <f t="shared" si="467"/>
        <v>0</v>
      </c>
      <c r="AI76" s="205"/>
      <c r="AJ76" s="205"/>
      <c r="AK76" s="199">
        <f t="shared" si="469"/>
        <v>0</v>
      </c>
      <c r="AL76" s="205"/>
      <c r="AM76" s="205"/>
      <c r="AN76" s="199">
        <f t="shared" si="471"/>
        <v>0</v>
      </c>
      <c r="AO76" s="205"/>
      <c r="AP76" s="205"/>
      <c r="AQ76" s="199">
        <f t="shared" si="473"/>
        <v>0</v>
      </c>
      <c r="AR76" s="333"/>
    </row>
    <row r="77" spans="1:44" ht="36" customHeight="1">
      <c r="A77" s="334"/>
      <c r="B77" s="332"/>
      <c r="C77" s="323"/>
      <c r="D77" s="194" t="s">
        <v>43</v>
      </c>
      <c r="E77" s="225">
        <f t="shared" si="529"/>
        <v>166.9</v>
      </c>
      <c r="F77" s="225">
        <f t="shared" si="450"/>
        <v>166.9</v>
      </c>
      <c r="G77" s="199">
        <f t="shared" si="451"/>
        <v>100</v>
      </c>
      <c r="H77" s="205"/>
      <c r="I77" s="205"/>
      <c r="J77" s="199">
        <f t="shared" si="530"/>
        <v>0</v>
      </c>
      <c r="K77" s="205"/>
      <c r="L77" s="205"/>
      <c r="M77" s="199">
        <f t="shared" si="453"/>
        <v>0</v>
      </c>
      <c r="N77" s="205">
        <f>O77</f>
        <v>166.9</v>
      </c>
      <c r="O77" s="205">
        <v>166.9</v>
      </c>
      <c r="P77" s="199">
        <f t="shared" si="455"/>
        <v>100</v>
      </c>
      <c r="Q77" s="205"/>
      <c r="R77" s="205"/>
      <c r="S77" s="199">
        <f t="shared" si="457"/>
        <v>0</v>
      </c>
      <c r="T77" s="205"/>
      <c r="U77" s="205"/>
      <c r="V77" s="199">
        <f t="shared" si="459"/>
        <v>0</v>
      </c>
      <c r="W77" s="205"/>
      <c r="X77" s="205"/>
      <c r="Y77" s="199">
        <f t="shared" si="461"/>
        <v>0</v>
      </c>
      <c r="Z77" s="205"/>
      <c r="AA77" s="205"/>
      <c r="AB77" s="199">
        <f t="shared" si="463"/>
        <v>0</v>
      </c>
      <c r="AC77" s="205"/>
      <c r="AD77" s="205"/>
      <c r="AE77" s="199">
        <f t="shared" si="465"/>
        <v>0</v>
      </c>
      <c r="AF77" s="205"/>
      <c r="AG77" s="205"/>
      <c r="AH77" s="199">
        <f t="shared" si="467"/>
        <v>0</v>
      </c>
      <c r="AI77" s="205"/>
      <c r="AJ77" s="205"/>
      <c r="AK77" s="199">
        <f t="shared" si="469"/>
        <v>0</v>
      </c>
      <c r="AL77" s="205"/>
      <c r="AM77" s="205"/>
      <c r="AN77" s="199">
        <f t="shared" si="471"/>
        <v>0</v>
      </c>
      <c r="AO77" s="205"/>
      <c r="AP77" s="205"/>
      <c r="AQ77" s="199">
        <f t="shared" si="473"/>
        <v>0</v>
      </c>
      <c r="AR77" s="333"/>
    </row>
    <row r="78" spans="1:44" ht="27" customHeight="1">
      <c r="A78" s="324" t="s">
        <v>357</v>
      </c>
      <c r="B78" s="331" t="s">
        <v>358</v>
      </c>
      <c r="C78" s="323" t="s">
        <v>320</v>
      </c>
      <c r="D78" s="197" t="s">
        <v>41</v>
      </c>
      <c r="E78" s="224">
        <f t="shared" si="529"/>
        <v>174.8</v>
      </c>
      <c r="F78" s="224">
        <f t="shared" si="450"/>
        <v>174.8</v>
      </c>
      <c r="G78" s="204">
        <f t="shared" si="451"/>
        <v>100</v>
      </c>
      <c r="H78" s="204">
        <f>H79+H80</f>
        <v>0</v>
      </c>
      <c r="I78" s="204">
        <f>I79+I80</f>
        <v>0</v>
      </c>
      <c r="J78" s="204">
        <f t="shared" si="530"/>
        <v>0</v>
      </c>
      <c r="K78" s="204">
        <f t="shared" ref="K78:L78" si="542">K79+K80</f>
        <v>0</v>
      </c>
      <c r="L78" s="204">
        <f t="shared" si="542"/>
        <v>0</v>
      </c>
      <c r="M78" s="204">
        <f t="shared" si="453"/>
        <v>0</v>
      </c>
      <c r="N78" s="204">
        <f t="shared" ref="N78:O78" si="543">N79+N80</f>
        <v>174.8</v>
      </c>
      <c r="O78" s="204">
        <f t="shared" si="543"/>
        <v>174.8</v>
      </c>
      <c r="P78" s="204">
        <f t="shared" si="455"/>
        <v>100</v>
      </c>
      <c r="Q78" s="204">
        <f t="shared" ref="Q78:R78" si="544">Q79+Q80</f>
        <v>0</v>
      </c>
      <c r="R78" s="204">
        <f t="shared" si="544"/>
        <v>0</v>
      </c>
      <c r="S78" s="204">
        <f t="shared" si="457"/>
        <v>0</v>
      </c>
      <c r="T78" s="204">
        <f t="shared" ref="T78:U78" si="545">T79+T80</f>
        <v>0</v>
      </c>
      <c r="U78" s="204">
        <f t="shared" si="545"/>
        <v>0</v>
      </c>
      <c r="V78" s="204">
        <f t="shared" si="459"/>
        <v>0</v>
      </c>
      <c r="W78" s="204">
        <f t="shared" ref="W78:X78" si="546">W79+W80</f>
        <v>0</v>
      </c>
      <c r="X78" s="204">
        <f t="shared" si="546"/>
        <v>0</v>
      </c>
      <c r="Y78" s="204">
        <f t="shared" si="461"/>
        <v>0</v>
      </c>
      <c r="Z78" s="204">
        <f t="shared" ref="Z78:AA78" si="547">Z79+Z80</f>
        <v>0</v>
      </c>
      <c r="AA78" s="204">
        <f t="shared" si="547"/>
        <v>0</v>
      </c>
      <c r="AB78" s="204">
        <f t="shared" si="463"/>
        <v>0</v>
      </c>
      <c r="AC78" s="204">
        <f t="shared" ref="AC78:AD78" si="548">AC79+AC80</f>
        <v>0</v>
      </c>
      <c r="AD78" s="204">
        <f t="shared" si="548"/>
        <v>0</v>
      </c>
      <c r="AE78" s="204">
        <f t="shared" si="465"/>
        <v>0</v>
      </c>
      <c r="AF78" s="204">
        <f t="shared" ref="AF78:AG78" si="549">AF79+AF80</f>
        <v>0</v>
      </c>
      <c r="AG78" s="204">
        <f t="shared" si="549"/>
        <v>0</v>
      </c>
      <c r="AH78" s="204">
        <f t="shared" si="467"/>
        <v>0</v>
      </c>
      <c r="AI78" s="204">
        <f t="shared" ref="AI78:AJ78" si="550">AI79+AI80</f>
        <v>0</v>
      </c>
      <c r="AJ78" s="204">
        <f t="shared" si="550"/>
        <v>0</v>
      </c>
      <c r="AK78" s="204">
        <f t="shared" si="469"/>
        <v>0</v>
      </c>
      <c r="AL78" s="204">
        <f t="shared" ref="AL78:AM78" si="551">AL79+AL80</f>
        <v>0</v>
      </c>
      <c r="AM78" s="204">
        <f t="shared" si="551"/>
        <v>0</v>
      </c>
      <c r="AN78" s="204">
        <f t="shared" si="471"/>
        <v>0</v>
      </c>
      <c r="AO78" s="204">
        <f t="shared" ref="AO78:AP78" si="552">AO79+AO80</f>
        <v>0</v>
      </c>
      <c r="AP78" s="204">
        <f t="shared" si="552"/>
        <v>0</v>
      </c>
      <c r="AQ78" s="204">
        <f t="shared" si="473"/>
        <v>0</v>
      </c>
      <c r="AR78" s="333"/>
    </row>
    <row r="79" spans="1:44" ht="49.5" customHeight="1">
      <c r="A79" s="334"/>
      <c r="B79" s="332"/>
      <c r="C79" s="323"/>
      <c r="D79" s="194" t="s">
        <v>2</v>
      </c>
      <c r="E79" s="225">
        <f t="shared" si="529"/>
        <v>0</v>
      </c>
      <c r="F79" s="225">
        <f t="shared" si="450"/>
        <v>0</v>
      </c>
      <c r="G79" s="199">
        <f t="shared" si="451"/>
        <v>0</v>
      </c>
      <c r="H79" s="205"/>
      <c r="I79" s="205"/>
      <c r="J79" s="199">
        <f t="shared" si="530"/>
        <v>0</v>
      </c>
      <c r="K79" s="205"/>
      <c r="L79" s="205"/>
      <c r="M79" s="199">
        <f t="shared" si="453"/>
        <v>0</v>
      </c>
      <c r="N79" s="205"/>
      <c r="O79" s="205"/>
      <c r="P79" s="199">
        <f t="shared" si="455"/>
        <v>0</v>
      </c>
      <c r="Q79" s="205"/>
      <c r="R79" s="205"/>
      <c r="S79" s="199">
        <f t="shared" si="457"/>
        <v>0</v>
      </c>
      <c r="T79" s="205"/>
      <c r="U79" s="205"/>
      <c r="V79" s="199">
        <f t="shared" si="459"/>
        <v>0</v>
      </c>
      <c r="W79" s="205"/>
      <c r="X79" s="205"/>
      <c r="Y79" s="199">
        <f t="shared" si="461"/>
        <v>0</v>
      </c>
      <c r="Z79" s="205"/>
      <c r="AA79" s="205"/>
      <c r="AB79" s="199">
        <f t="shared" si="463"/>
        <v>0</v>
      </c>
      <c r="AC79" s="205"/>
      <c r="AD79" s="205"/>
      <c r="AE79" s="199">
        <f t="shared" si="465"/>
        <v>0</v>
      </c>
      <c r="AF79" s="205"/>
      <c r="AG79" s="205"/>
      <c r="AH79" s="199">
        <f t="shared" si="467"/>
        <v>0</v>
      </c>
      <c r="AI79" s="205"/>
      <c r="AJ79" s="205"/>
      <c r="AK79" s="199">
        <f t="shared" si="469"/>
        <v>0</v>
      </c>
      <c r="AL79" s="205"/>
      <c r="AM79" s="205"/>
      <c r="AN79" s="199">
        <f t="shared" si="471"/>
        <v>0</v>
      </c>
      <c r="AO79" s="205"/>
      <c r="AP79" s="205"/>
      <c r="AQ79" s="199">
        <f t="shared" si="473"/>
        <v>0</v>
      </c>
      <c r="AR79" s="333"/>
    </row>
    <row r="80" spans="1:44" ht="36" customHeight="1">
      <c r="A80" s="334"/>
      <c r="B80" s="332"/>
      <c r="C80" s="323"/>
      <c r="D80" s="194" t="s">
        <v>43</v>
      </c>
      <c r="E80" s="225">
        <f t="shared" si="529"/>
        <v>174.8</v>
      </c>
      <c r="F80" s="225">
        <f t="shared" si="450"/>
        <v>174.8</v>
      </c>
      <c r="G80" s="199">
        <f t="shared" si="451"/>
        <v>100</v>
      </c>
      <c r="H80" s="205"/>
      <c r="I80" s="205"/>
      <c r="J80" s="199">
        <f t="shared" si="530"/>
        <v>0</v>
      </c>
      <c r="K80" s="205"/>
      <c r="L80" s="205"/>
      <c r="M80" s="199">
        <f t="shared" si="453"/>
        <v>0</v>
      </c>
      <c r="N80" s="205">
        <f>O80</f>
        <v>174.8</v>
      </c>
      <c r="O80" s="205">
        <v>174.8</v>
      </c>
      <c r="P80" s="199">
        <f t="shared" si="455"/>
        <v>100</v>
      </c>
      <c r="Q80" s="205"/>
      <c r="R80" s="205"/>
      <c r="S80" s="199">
        <f t="shared" si="457"/>
        <v>0</v>
      </c>
      <c r="T80" s="205"/>
      <c r="U80" s="205"/>
      <c r="V80" s="199">
        <f t="shared" si="459"/>
        <v>0</v>
      </c>
      <c r="W80" s="205"/>
      <c r="X80" s="205"/>
      <c r="Y80" s="199">
        <f t="shared" si="461"/>
        <v>0</v>
      </c>
      <c r="Z80" s="205"/>
      <c r="AA80" s="205"/>
      <c r="AB80" s="199">
        <f t="shared" si="463"/>
        <v>0</v>
      </c>
      <c r="AC80" s="205"/>
      <c r="AD80" s="205"/>
      <c r="AE80" s="199">
        <f t="shared" si="465"/>
        <v>0</v>
      </c>
      <c r="AF80" s="205"/>
      <c r="AG80" s="205"/>
      <c r="AH80" s="199">
        <f t="shared" si="467"/>
        <v>0</v>
      </c>
      <c r="AI80" s="205"/>
      <c r="AJ80" s="205"/>
      <c r="AK80" s="199">
        <f t="shared" si="469"/>
        <v>0</v>
      </c>
      <c r="AL80" s="205"/>
      <c r="AM80" s="205"/>
      <c r="AN80" s="199">
        <f t="shared" si="471"/>
        <v>0</v>
      </c>
      <c r="AO80" s="205"/>
      <c r="AP80" s="205"/>
      <c r="AQ80" s="199">
        <f t="shared" si="473"/>
        <v>0</v>
      </c>
      <c r="AR80" s="333"/>
    </row>
    <row r="81" spans="1:44" ht="27" customHeight="1">
      <c r="A81" s="324" t="s">
        <v>360</v>
      </c>
      <c r="B81" s="331" t="s">
        <v>359</v>
      </c>
      <c r="C81" s="323" t="s">
        <v>320</v>
      </c>
      <c r="D81" s="197" t="s">
        <v>41</v>
      </c>
      <c r="E81" s="224">
        <f t="shared" si="529"/>
        <v>159</v>
      </c>
      <c r="F81" s="224">
        <f t="shared" si="450"/>
        <v>0</v>
      </c>
      <c r="G81" s="204">
        <f t="shared" si="451"/>
        <v>0</v>
      </c>
      <c r="H81" s="204">
        <f>H82+H83</f>
        <v>0</v>
      </c>
      <c r="I81" s="204">
        <f>I82+I83</f>
        <v>0</v>
      </c>
      <c r="J81" s="204">
        <f t="shared" si="530"/>
        <v>0</v>
      </c>
      <c r="K81" s="204">
        <f t="shared" ref="K81:L81" si="553">K82+K83</f>
        <v>0</v>
      </c>
      <c r="L81" s="204">
        <f t="shared" si="553"/>
        <v>0</v>
      </c>
      <c r="M81" s="204">
        <f t="shared" si="453"/>
        <v>0</v>
      </c>
      <c r="N81" s="204">
        <f t="shared" ref="N81:O81" si="554">N82+N83</f>
        <v>0</v>
      </c>
      <c r="O81" s="204">
        <f t="shared" si="554"/>
        <v>0</v>
      </c>
      <c r="P81" s="204">
        <f t="shared" si="455"/>
        <v>0</v>
      </c>
      <c r="Q81" s="204">
        <f t="shared" ref="Q81:R81" si="555">Q82+Q83</f>
        <v>0</v>
      </c>
      <c r="R81" s="204">
        <f t="shared" si="555"/>
        <v>0</v>
      </c>
      <c r="S81" s="204">
        <f t="shared" si="457"/>
        <v>0</v>
      </c>
      <c r="T81" s="204">
        <f t="shared" ref="T81:U81" si="556">T82+T83</f>
        <v>0</v>
      </c>
      <c r="U81" s="204">
        <f t="shared" si="556"/>
        <v>0</v>
      </c>
      <c r="V81" s="204">
        <f t="shared" si="459"/>
        <v>0</v>
      </c>
      <c r="W81" s="204">
        <f t="shared" ref="W81:X81" si="557">W82+W83</f>
        <v>0</v>
      </c>
      <c r="X81" s="204">
        <f t="shared" si="557"/>
        <v>0</v>
      </c>
      <c r="Y81" s="204">
        <f t="shared" si="461"/>
        <v>0</v>
      </c>
      <c r="Z81" s="204">
        <f t="shared" ref="Z81:AA81" si="558">Z82+Z83</f>
        <v>0</v>
      </c>
      <c r="AA81" s="204">
        <f t="shared" si="558"/>
        <v>0</v>
      </c>
      <c r="AB81" s="204">
        <f t="shared" si="463"/>
        <v>0</v>
      </c>
      <c r="AC81" s="204">
        <f t="shared" ref="AC81:AD81" si="559">AC82+AC83</f>
        <v>0</v>
      </c>
      <c r="AD81" s="204">
        <f t="shared" si="559"/>
        <v>0</v>
      </c>
      <c r="AE81" s="204">
        <f t="shared" si="465"/>
        <v>0</v>
      </c>
      <c r="AF81" s="204">
        <f t="shared" ref="AF81:AG81" si="560">AF82+AF83</f>
        <v>0</v>
      </c>
      <c r="AG81" s="204">
        <f t="shared" si="560"/>
        <v>0</v>
      </c>
      <c r="AH81" s="204">
        <f t="shared" si="467"/>
        <v>0</v>
      </c>
      <c r="AI81" s="204">
        <f t="shared" ref="AI81:AJ81" si="561">AI82+AI83</f>
        <v>159</v>
      </c>
      <c r="AJ81" s="204">
        <f t="shared" si="561"/>
        <v>0</v>
      </c>
      <c r="AK81" s="204">
        <f t="shared" si="469"/>
        <v>0</v>
      </c>
      <c r="AL81" s="204">
        <f t="shared" ref="AL81:AM81" si="562">AL82+AL83</f>
        <v>0</v>
      </c>
      <c r="AM81" s="204">
        <f t="shared" si="562"/>
        <v>0</v>
      </c>
      <c r="AN81" s="204">
        <f t="shared" si="471"/>
        <v>0</v>
      </c>
      <c r="AO81" s="204">
        <f t="shared" ref="AO81:AP81" si="563">AO82+AO83</f>
        <v>0</v>
      </c>
      <c r="AP81" s="204">
        <f t="shared" si="563"/>
        <v>0</v>
      </c>
      <c r="AQ81" s="204">
        <f t="shared" si="473"/>
        <v>0</v>
      </c>
      <c r="AR81" s="333"/>
    </row>
    <row r="82" spans="1:44" ht="49.5" customHeight="1">
      <c r="A82" s="334"/>
      <c r="B82" s="332"/>
      <c r="C82" s="323"/>
      <c r="D82" s="194" t="s">
        <v>2</v>
      </c>
      <c r="E82" s="225">
        <f t="shared" si="529"/>
        <v>0</v>
      </c>
      <c r="F82" s="225">
        <f t="shared" si="450"/>
        <v>0</v>
      </c>
      <c r="G82" s="199">
        <f t="shared" si="451"/>
        <v>0</v>
      </c>
      <c r="H82" s="205"/>
      <c r="I82" s="205"/>
      <c r="J82" s="199">
        <f t="shared" si="530"/>
        <v>0</v>
      </c>
      <c r="K82" s="205"/>
      <c r="L82" s="205"/>
      <c r="M82" s="199">
        <f t="shared" si="453"/>
        <v>0</v>
      </c>
      <c r="N82" s="205"/>
      <c r="O82" s="205"/>
      <c r="P82" s="199">
        <f t="shared" si="455"/>
        <v>0</v>
      </c>
      <c r="Q82" s="205"/>
      <c r="R82" s="205"/>
      <c r="S82" s="199">
        <f t="shared" si="457"/>
        <v>0</v>
      </c>
      <c r="T82" s="205"/>
      <c r="U82" s="205"/>
      <c r="V82" s="199">
        <f t="shared" si="459"/>
        <v>0</v>
      </c>
      <c r="W82" s="205"/>
      <c r="X82" s="205"/>
      <c r="Y82" s="199">
        <f t="shared" si="461"/>
        <v>0</v>
      </c>
      <c r="Z82" s="205"/>
      <c r="AA82" s="205"/>
      <c r="AB82" s="199">
        <f t="shared" si="463"/>
        <v>0</v>
      </c>
      <c r="AC82" s="205"/>
      <c r="AD82" s="205"/>
      <c r="AE82" s="199">
        <f t="shared" si="465"/>
        <v>0</v>
      </c>
      <c r="AF82" s="205"/>
      <c r="AG82" s="205"/>
      <c r="AH82" s="199">
        <f t="shared" si="467"/>
        <v>0</v>
      </c>
      <c r="AI82" s="205"/>
      <c r="AJ82" s="205"/>
      <c r="AK82" s="199">
        <f t="shared" si="469"/>
        <v>0</v>
      </c>
      <c r="AL82" s="205"/>
      <c r="AM82" s="205"/>
      <c r="AN82" s="199">
        <f t="shared" si="471"/>
        <v>0</v>
      </c>
      <c r="AO82" s="205"/>
      <c r="AP82" s="205"/>
      <c r="AQ82" s="199">
        <f t="shared" si="473"/>
        <v>0</v>
      </c>
      <c r="AR82" s="333"/>
    </row>
    <row r="83" spans="1:44" ht="36" customHeight="1">
      <c r="A83" s="334"/>
      <c r="B83" s="332"/>
      <c r="C83" s="323"/>
      <c r="D83" s="194" t="s">
        <v>43</v>
      </c>
      <c r="E83" s="225">
        <f t="shared" si="529"/>
        <v>159</v>
      </c>
      <c r="F83" s="225">
        <f t="shared" si="450"/>
        <v>0</v>
      </c>
      <c r="G83" s="199">
        <f t="shared" si="451"/>
        <v>0</v>
      </c>
      <c r="H83" s="205"/>
      <c r="I83" s="205"/>
      <c r="J83" s="199">
        <f t="shared" si="530"/>
        <v>0</v>
      </c>
      <c r="K83" s="205"/>
      <c r="L83" s="205"/>
      <c r="M83" s="199">
        <f t="shared" si="453"/>
        <v>0</v>
      </c>
      <c r="N83" s="205"/>
      <c r="O83" s="205"/>
      <c r="P83" s="199">
        <f t="shared" si="455"/>
        <v>0</v>
      </c>
      <c r="Q83" s="205"/>
      <c r="R83" s="205"/>
      <c r="S83" s="199">
        <f t="shared" si="457"/>
        <v>0</v>
      </c>
      <c r="T83" s="205"/>
      <c r="U83" s="205"/>
      <c r="V83" s="199">
        <f t="shared" si="459"/>
        <v>0</v>
      </c>
      <c r="W83" s="205"/>
      <c r="X83" s="205"/>
      <c r="Y83" s="199">
        <f t="shared" si="461"/>
        <v>0</v>
      </c>
      <c r="Z83" s="205"/>
      <c r="AA83" s="205"/>
      <c r="AB83" s="199">
        <f t="shared" si="463"/>
        <v>0</v>
      </c>
      <c r="AC83" s="205"/>
      <c r="AD83" s="205"/>
      <c r="AE83" s="199">
        <f t="shared" si="465"/>
        <v>0</v>
      </c>
      <c r="AF83" s="205"/>
      <c r="AG83" s="205"/>
      <c r="AH83" s="199">
        <f t="shared" si="467"/>
        <v>0</v>
      </c>
      <c r="AI83" s="205">
        <v>159</v>
      </c>
      <c r="AJ83" s="205"/>
      <c r="AK83" s="199">
        <f t="shared" si="469"/>
        <v>0</v>
      </c>
      <c r="AL83" s="205"/>
      <c r="AM83" s="205"/>
      <c r="AN83" s="199">
        <f t="shared" si="471"/>
        <v>0</v>
      </c>
      <c r="AO83" s="205"/>
      <c r="AP83" s="205"/>
      <c r="AQ83" s="199">
        <f t="shared" si="473"/>
        <v>0</v>
      </c>
      <c r="AR83" s="333"/>
    </row>
    <row r="84" spans="1:44" s="272" customFormat="1" ht="27" customHeight="1">
      <c r="A84" s="329" t="s">
        <v>361</v>
      </c>
      <c r="B84" s="331" t="s">
        <v>362</v>
      </c>
      <c r="C84" s="323" t="s">
        <v>320</v>
      </c>
      <c r="D84" s="269" t="s">
        <v>41</v>
      </c>
      <c r="E84" s="270">
        <f t="shared" si="529"/>
        <v>1276.7</v>
      </c>
      <c r="F84" s="270">
        <f t="shared" si="450"/>
        <v>1276.7</v>
      </c>
      <c r="G84" s="271">
        <f t="shared" si="451"/>
        <v>100</v>
      </c>
      <c r="H84" s="271">
        <f>H85+H86</f>
        <v>0</v>
      </c>
      <c r="I84" s="271">
        <f>I85+I86</f>
        <v>0</v>
      </c>
      <c r="J84" s="271">
        <f t="shared" si="530"/>
        <v>0</v>
      </c>
      <c r="K84" s="271">
        <f t="shared" ref="K84:L84" si="564">K85+K86</f>
        <v>228</v>
      </c>
      <c r="L84" s="271">
        <f t="shared" si="564"/>
        <v>228</v>
      </c>
      <c r="M84" s="271">
        <f t="shared" si="453"/>
        <v>100</v>
      </c>
      <c r="N84" s="271">
        <f t="shared" ref="N84:O84" si="565">N85+N86</f>
        <v>1048.7</v>
      </c>
      <c r="O84" s="271">
        <f t="shared" si="565"/>
        <v>1048.7</v>
      </c>
      <c r="P84" s="271">
        <f t="shared" si="455"/>
        <v>100</v>
      </c>
      <c r="Q84" s="271">
        <f t="shared" ref="Q84:R84" si="566">Q85+Q86</f>
        <v>0</v>
      </c>
      <c r="R84" s="271">
        <f t="shared" si="566"/>
        <v>0</v>
      </c>
      <c r="S84" s="271">
        <f t="shared" si="457"/>
        <v>0</v>
      </c>
      <c r="T84" s="271">
        <f t="shared" ref="T84:U84" si="567">T85+T86</f>
        <v>0</v>
      </c>
      <c r="U84" s="271">
        <f t="shared" si="567"/>
        <v>0</v>
      </c>
      <c r="V84" s="271">
        <f t="shared" si="459"/>
        <v>0</v>
      </c>
      <c r="W84" s="271">
        <f t="shared" ref="W84:X84" si="568">W85+W86</f>
        <v>0</v>
      </c>
      <c r="X84" s="271">
        <f t="shared" si="568"/>
        <v>0</v>
      </c>
      <c r="Y84" s="271">
        <f t="shared" si="461"/>
        <v>0</v>
      </c>
      <c r="Z84" s="271">
        <f t="shared" ref="Z84:AA84" si="569">Z85+Z86</f>
        <v>0</v>
      </c>
      <c r="AA84" s="271">
        <f t="shared" si="569"/>
        <v>0</v>
      </c>
      <c r="AB84" s="271">
        <f t="shared" si="463"/>
        <v>0</v>
      </c>
      <c r="AC84" s="271">
        <f t="shared" ref="AC84:AD84" si="570">AC85+AC86</f>
        <v>0</v>
      </c>
      <c r="AD84" s="271">
        <f t="shared" si="570"/>
        <v>0</v>
      </c>
      <c r="AE84" s="271">
        <f t="shared" si="465"/>
        <v>0</v>
      </c>
      <c r="AF84" s="271">
        <f t="shared" ref="AF84:AG84" si="571">AF85+AF86</f>
        <v>0</v>
      </c>
      <c r="AG84" s="271">
        <f t="shared" si="571"/>
        <v>0</v>
      </c>
      <c r="AH84" s="271">
        <f t="shared" si="467"/>
        <v>0</v>
      </c>
      <c r="AI84" s="271">
        <f t="shared" ref="AI84:AJ84" si="572">AI85+AI86</f>
        <v>0</v>
      </c>
      <c r="AJ84" s="271">
        <f t="shared" si="572"/>
        <v>0</v>
      </c>
      <c r="AK84" s="271">
        <f t="shared" si="469"/>
        <v>0</v>
      </c>
      <c r="AL84" s="271">
        <f t="shared" ref="AL84:AM84" si="573">AL85+AL86</f>
        <v>0</v>
      </c>
      <c r="AM84" s="271">
        <f t="shared" si="573"/>
        <v>0</v>
      </c>
      <c r="AN84" s="271">
        <f t="shared" si="471"/>
        <v>0</v>
      </c>
      <c r="AO84" s="271">
        <f t="shared" ref="AO84:AP84" si="574">AO85+AO86</f>
        <v>0</v>
      </c>
      <c r="AP84" s="271">
        <f t="shared" si="574"/>
        <v>0</v>
      </c>
      <c r="AQ84" s="271">
        <f t="shared" si="473"/>
        <v>0</v>
      </c>
      <c r="AR84" s="333"/>
    </row>
    <row r="85" spans="1:44" ht="49.5" customHeight="1">
      <c r="A85" s="330"/>
      <c r="B85" s="332"/>
      <c r="C85" s="323"/>
      <c r="D85" s="194" t="s">
        <v>2</v>
      </c>
      <c r="E85" s="225">
        <f t="shared" si="529"/>
        <v>0</v>
      </c>
      <c r="F85" s="225">
        <f t="shared" si="450"/>
        <v>0</v>
      </c>
      <c r="G85" s="199">
        <f t="shared" si="451"/>
        <v>0</v>
      </c>
      <c r="H85" s="205">
        <f>H88+H91+H94+H97+H100+H103+H106</f>
        <v>0</v>
      </c>
      <c r="I85" s="205">
        <f>I88+I91+I94+I97+I100+I103+I106</f>
        <v>0</v>
      </c>
      <c r="J85" s="199">
        <f t="shared" si="530"/>
        <v>0</v>
      </c>
      <c r="K85" s="205">
        <f t="shared" ref="K85:L85" si="575">K88+K91+K94+K97+K100+K103+K106</f>
        <v>0</v>
      </c>
      <c r="L85" s="205">
        <f t="shared" si="575"/>
        <v>0</v>
      </c>
      <c r="M85" s="199">
        <f t="shared" si="453"/>
        <v>0</v>
      </c>
      <c r="N85" s="205">
        <f t="shared" ref="N85:O85" si="576">N88+N91+N94+N97+N100+N103+N106</f>
        <v>0</v>
      </c>
      <c r="O85" s="205">
        <f t="shared" si="576"/>
        <v>0</v>
      </c>
      <c r="P85" s="199">
        <f t="shared" si="455"/>
        <v>0</v>
      </c>
      <c r="Q85" s="205">
        <f t="shared" ref="Q85:R85" si="577">Q88+Q91+Q94+Q97+Q100+Q103+Q106</f>
        <v>0</v>
      </c>
      <c r="R85" s="205">
        <f t="shared" si="577"/>
        <v>0</v>
      </c>
      <c r="S85" s="199">
        <f t="shared" si="457"/>
        <v>0</v>
      </c>
      <c r="T85" s="205">
        <f t="shared" ref="T85:U85" si="578">T88+T91+T94+T97+T100+T103+T106</f>
        <v>0</v>
      </c>
      <c r="U85" s="205">
        <f t="shared" si="578"/>
        <v>0</v>
      </c>
      <c r="V85" s="199">
        <f t="shared" si="459"/>
        <v>0</v>
      </c>
      <c r="W85" s="205">
        <f t="shared" ref="W85:X85" si="579">W88+W91+W94+W97+W100+W103+W106</f>
        <v>0</v>
      </c>
      <c r="X85" s="205">
        <f t="shared" si="579"/>
        <v>0</v>
      </c>
      <c r="Y85" s="199">
        <f t="shared" si="461"/>
        <v>0</v>
      </c>
      <c r="Z85" s="205">
        <f t="shared" ref="Z85:AA85" si="580">Z88+Z91+Z94+Z97+Z100+Z103+Z106</f>
        <v>0</v>
      </c>
      <c r="AA85" s="205">
        <f t="shared" si="580"/>
        <v>0</v>
      </c>
      <c r="AB85" s="199">
        <f t="shared" si="463"/>
        <v>0</v>
      </c>
      <c r="AC85" s="205">
        <f t="shared" ref="AC85:AD85" si="581">AC88+AC91+AC94+AC97+AC100+AC103+AC106</f>
        <v>0</v>
      </c>
      <c r="AD85" s="205">
        <f t="shared" si="581"/>
        <v>0</v>
      </c>
      <c r="AE85" s="199">
        <f t="shared" si="465"/>
        <v>0</v>
      </c>
      <c r="AF85" s="205">
        <f t="shared" ref="AF85:AG85" si="582">AF88+AF91+AF94+AF97+AF100+AF103+AF106</f>
        <v>0</v>
      </c>
      <c r="AG85" s="205">
        <f t="shared" si="582"/>
        <v>0</v>
      </c>
      <c r="AH85" s="199">
        <f t="shared" si="467"/>
        <v>0</v>
      </c>
      <c r="AI85" s="205">
        <f t="shared" ref="AI85:AJ85" si="583">AI88+AI91+AI94+AI97+AI100+AI103+AI106</f>
        <v>0</v>
      </c>
      <c r="AJ85" s="205">
        <f t="shared" si="583"/>
        <v>0</v>
      </c>
      <c r="AK85" s="199">
        <f t="shared" si="469"/>
        <v>0</v>
      </c>
      <c r="AL85" s="205">
        <f t="shared" ref="AL85:AM85" si="584">AL88+AL91+AL94+AL97+AL100+AL103+AL106</f>
        <v>0</v>
      </c>
      <c r="AM85" s="205">
        <f t="shared" si="584"/>
        <v>0</v>
      </c>
      <c r="AN85" s="199">
        <f t="shared" si="471"/>
        <v>0</v>
      </c>
      <c r="AO85" s="205">
        <f t="shared" ref="AO85:AP85" si="585">AO88+AO91+AO94+AO97+AO100+AO103+AO106</f>
        <v>0</v>
      </c>
      <c r="AP85" s="205">
        <f t="shared" si="585"/>
        <v>0</v>
      </c>
      <c r="AQ85" s="199">
        <f t="shared" si="473"/>
        <v>0</v>
      </c>
      <c r="AR85" s="333"/>
    </row>
    <row r="86" spans="1:44" ht="36" customHeight="1">
      <c r="A86" s="330"/>
      <c r="B86" s="332"/>
      <c r="C86" s="323"/>
      <c r="D86" s="194" t="s">
        <v>43</v>
      </c>
      <c r="E86" s="225">
        <f t="shared" si="529"/>
        <v>1276.7</v>
      </c>
      <c r="F86" s="225">
        <f t="shared" si="450"/>
        <v>1276.7</v>
      </c>
      <c r="G86" s="199">
        <f t="shared" si="451"/>
        <v>100</v>
      </c>
      <c r="H86" s="205">
        <f>H89+H92+H95+H98+H101+H104+H107</f>
        <v>0</v>
      </c>
      <c r="I86" s="205">
        <f>I89+I92+I95+I98+I101+I104+I107</f>
        <v>0</v>
      </c>
      <c r="J86" s="199">
        <f t="shared" si="530"/>
        <v>0</v>
      </c>
      <c r="K86" s="205">
        <f t="shared" ref="K86:L86" si="586">K89+K92+K95+K98+K101+K104+K107</f>
        <v>228</v>
      </c>
      <c r="L86" s="205">
        <f t="shared" si="586"/>
        <v>228</v>
      </c>
      <c r="M86" s="199">
        <f t="shared" si="453"/>
        <v>100</v>
      </c>
      <c r="N86" s="205">
        <f t="shared" ref="N86:O86" si="587">N89+N92+N95+N98+N101+N104+N107</f>
        <v>1048.7</v>
      </c>
      <c r="O86" s="205">
        <f t="shared" si="587"/>
        <v>1048.7</v>
      </c>
      <c r="P86" s="199">
        <f t="shared" si="455"/>
        <v>100</v>
      </c>
      <c r="Q86" s="205">
        <f t="shared" ref="Q86:R86" si="588">Q89+Q92+Q95+Q98+Q101+Q104+Q107</f>
        <v>0</v>
      </c>
      <c r="R86" s="205">
        <f t="shared" si="588"/>
        <v>0</v>
      </c>
      <c r="S86" s="199">
        <f t="shared" si="457"/>
        <v>0</v>
      </c>
      <c r="T86" s="205">
        <f t="shared" ref="T86:U86" si="589">T89+T92+T95+T98+T101+T104+T107</f>
        <v>0</v>
      </c>
      <c r="U86" s="205">
        <f t="shared" si="589"/>
        <v>0</v>
      </c>
      <c r="V86" s="199">
        <f t="shared" si="459"/>
        <v>0</v>
      </c>
      <c r="W86" s="205">
        <f t="shared" ref="W86:X86" si="590">W89+W92+W95+W98+W101+W104+W107</f>
        <v>0</v>
      </c>
      <c r="X86" s="205">
        <f t="shared" si="590"/>
        <v>0</v>
      </c>
      <c r="Y86" s="199">
        <f t="shared" si="461"/>
        <v>0</v>
      </c>
      <c r="Z86" s="205">
        <f t="shared" ref="Z86:AA86" si="591">Z89+Z92+Z95+Z98+Z101+Z104+Z107</f>
        <v>0</v>
      </c>
      <c r="AA86" s="205">
        <f t="shared" si="591"/>
        <v>0</v>
      </c>
      <c r="AB86" s="199">
        <f t="shared" si="463"/>
        <v>0</v>
      </c>
      <c r="AC86" s="205">
        <f t="shared" ref="AC86:AD86" si="592">AC89+AC92+AC95+AC98+AC101+AC104+AC107</f>
        <v>0</v>
      </c>
      <c r="AD86" s="205">
        <f t="shared" si="592"/>
        <v>0</v>
      </c>
      <c r="AE86" s="199">
        <f t="shared" si="465"/>
        <v>0</v>
      </c>
      <c r="AF86" s="205">
        <f t="shared" ref="AF86:AG86" si="593">AF89+AF92+AF95+AF98+AF101+AF104+AF107</f>
        <v>0</v>
      </c>
      <c r="AG86" s="205">
        <f t="shared" si="593"/>
        <v>0</v>
      </c>
      <c r="AH86" s="199">
        <f t="shared" si="467"/>
        <v>0</v>
      </c>
      <c r="AI86" s="205">
        <f t="shared" ref="AI86:AJ86" si="594">AI89+AI92+AI95+AI98+AI101+AI104+AI107</f>
        <v>0</v>
      </c>
      <c r="AJ86" s="205">
        <f t="shared" si="594"/>
        <v>0</v>
      </c>
      <c r="AK86" s="199">
        <f t="shared" si="469"/>
        <v>0</v>
      </c>
      <c r="AL86" s="205">
        <f t="shared" ref="AL86:AM86" si="595">AL89+AL92+AL95+AL98+AL101+AL104+AL107</f>
        <v>0</v>
      </c>
      <c r="AM86" s="205">
        <f t="shared" si="595"/>
        <v>0</v>
      </c>
      <c r="AN86" s="199">
        <f t="shared" si="471"/>
        <v>0</v>
      </c>
      <c r="AO86" s="205">
        <f t="shared" ref="AO86:AP86" si="596">AO89+AO92+AO95+AO98+AO101+AO104+AO107</f>
        <v>0</v>
      </c>
      <c r="AP86" s="205">
        <f t="shared" si="596"/>
        <v>0</v>
      </c>
      <c r="AQ86" s="199">
        <f t="shared" si="473"/>
        <v>0</v>
      </c>
      <c r="AR86" s="333"/>
    </row>
    <row r="87" spans="1:44" ht="27" customHeight="1">
      <c r="A87" s="324" t="s">
        <v>363</v>
      </c>
      <c r="B87" s="331" t="s">
        <v>370</v>
      </c>
      <c r="C87" s="323" t="s">
        <v>320</v>
      </c>
      <c r="D87" s="197" t="s">
        <v>41</v>
      </c>
      <c r="E87" s="224">
        <f t="shared" ref="E87:E98" si="597">SUM(H87,K87,N87,Q87,T87,W87,Z87,AC87,AF87,AI87,AL87,AO87)</f>
        <v>406.5</v>
      </c>
      <c r="F87" s="224">
        <f t="shared" si="80"/>
        <v>406.5</v>
      </c>
      <c r="G87" s="204">
        <f t="shared" si="23"/>
        <v>100</v>
      </c>
      <c r="H87" s="204">
        <f>H88+H89</f>
        <v>0</v>
      </c>
      <c r="I87" s="204">
        <f>I88+I89</f>
        <v>0</v>
      </c>
      <c r="J87" s="204">
        <f t="shared" ref="J87:J98" si="598">IF(I87,I87/H87*100,0)</f>
        <v>0</v>
      </c>
      <c r="K87" s="204">
        <f t="shared" ref="K87:L87" si="599">K88+K89</f>
        <v>0</v>
      </c>
      <c r="L87" s="204">
        <f t="shared" si="599"/>
        <v>0</v>
      </c>
      <c r="M87" s="204">
        <f t="shared" si="328"/>
        <v>0</v>
      </c>
      <c r="N87" s="204">
        <f t="shared" ref="N87:O87" si="600">N88+N89</f>
        <v>406.5</v>
      </c>
      <c r="O87" s="204">
        <f t="shared" si="600"/>
        <v>406.5</v>
      </c>
      <c r="P87" s="204">
        <f t="shared" si="330"/>
        <v>100</v>
      </c>
      <c r="Q87" s="204">
        <f t="shared" ref="Q87:R87" si="601">Q88+Q89</f>
        <v>0</v>
      </c>
      <c r="R87" s="204">
        <f t="shared" si="601"/>
        <v>0</v>
      </c>
      <c r="S87" s="204">
        <f t="shared" si="332"/>
        <v>0</v>
      </c>
      <c r="T87" s="204">
        <f t="shared" ref="T87:U87" si="602">T88+T89</f>
        <v>0</v>
      </c>
      <c r="U87" s="204">
        <f t="shared" si="602"/>
        <v>0</v>
      </c>
      <c r="V87" s="204">
        <f t="shared" si="334"/>
        <v>0</v>
      </c>
      <c r="W87" s="204">
        <f t="shared" ref="W87:X87" si="603">W88+W89</f>
        <v>0</v>
      </c>
      <c r="X87" s="204">
        <f t="shared" si="603"/>
        <v>0</v>
      </c>
      <c r="Y87" s="204">
        <f t="shared" si="336"/>
        <v>0</v>
      </c>
      <c r="Z87" s="204">
        <f t="shared" ref="Z87:AA87" si="604">Z88+Z89</f>
        <v>0</v>
      </c>
      <c r="AA87" s="204">
        <f t="shared" si="604"/>
        <v>0</v>
      </c>
      <c r="AB87" s="204">
        <f t="shared" si="338"/>
        <v>0</v>
      </c>
      <c r="AC87" s="204">
        <f t="shared" ref="AC87:AD87" si="605">AC88+AC89</f>
        <v>0</v>
      </c>
      <c r="AD87" s="204">
        <f t="shared" si="605"/>
        <v>0</v>
      </c>
      <c r="AE87" s="204">
        <f t="shared" si="340"/>
        <v>0</v>
      </c>
      <c r="AF87" s="204">
        <f t="shared" ref="AF87:AG87" si="606">AF88+AF89</f>
        <v>0</v>
      </c>
      <c r="AG87" s="204">
        <f t="shared" si="606"/>
        <v>0</v>
      </c>
      <c r="AH87" s="204">
        <f t="shared" si="342"/>
        <v>0</v>
      </c>
      <c r="AI87" s="204">
        <f t="shared" ref="AI87:AJ87" si="607">AI88+AI89</f>
        <v>0</v>
      </c>
      <c r="AJ87" s="204">
        <f t="shared" si="607"/>
        <v>0</v>
      </c>
      <c r="AK87" s="204">
        <f t="shared" si="344"/>
        <v>0</v>
      </c>
      <c r="AL87" s="204">
        <f t="shared" ref="AL87:AM87" si="608">AL88+AL89</f>
        <v>0</v>
      </c>
      <c r="AM87" s="204">
        <f t="shared" si="608"/>
        <v>0</v>
      </c>
      <c r="AN87" s="204">
        <f t="shared" si="346"/>
        <v>0</v>
      </c>
      <c r="AO87" s="204">
        <f t="shared" ref="AO87:AP87" si="609">AO88+AO89</f>
        <v>0</v>
      </c>
      <c r="AP87" s="204">
        <f t="shared" si="609"/>
        <v>0</v>
      </c>
      <c r="AQ87" s="204">
        <f t="shared" si="348"/>
        <v>0</v>
      </c>
      <c r="AR87" s="333"/>
    </row>
    <row r="88" spans="1:44" ht="49.5" customHeight="1">
      <c r="A88" s="334"/>
      <c r="B88" s="332"/>
      <c r="C88" s="323"/>
      <c r="D88" s="194" t="s">
        <v>2</v>
      </c>
      <c r="E88" s="225">
        <f t="shared" si="597"/>
        <v>0</v>
      </c>
      <c r="F88" s="225">
        <f t="shared" si="80"/>
        <v>0</v>
      </c>
      <c r="G88" s="199">
        <f t="shared" si="23"/>
        <v>0</v>
      </c>
      <c r="H88" s="205"/>
      <c r="I88" s="205"/>
      <c r="J88" s="199">
        <f t="shared" si="598"/>
        <v>0</v>
      </c>
      <c r="K88" s="205"/>
      <c r="L88" s="205"/>
      <c r="M88" s="199">
        <f t="shared" si="328"/>
        <v>0</v>
      </c>
      <c r="N88" s="205"/>
      <c r="O88" s="205"/>
      <c r="P88" s="199">
        <f t="shared" si="330"/>
        <v>0</v>
      </c>
      <c r="Q88" s="205"/>
      <c r="R88" s="205"/>
      <c r="S88" s="199">
        <f t="shared" si="332"/>
        <v>0</v>
      </c>
      <c r="T88" s="205"/>
      <c r="U88" s="205"/>
      <c r="V88" s="199">
        <f t="shared" si="334"/>
        <v>0</v>
      </c>
      <c r="W88" s="205"/>
      <c r="X88" s="205"/>
      <c r="Y88" s="199">
        <f t="shared" si="336"/>
        <v>0</v>
      </c>
      <c r="Z88" s="205"/>
      <c r="AA88" s="205"/>
      <c r="AB88" s="199">
        <f t="shared" si="338"/>
        <v>0</v>
      </c>
      <c r="AC88" s="205"/>
      <c r="AD88" s="205"/>
      <c r="AE88" s="199">
        <f t="shared" si="340"/>
        <v>0</v>
      </c>
      <c r="AF88" s="205"/>
      <c r="AG88" s="205"/>
      <c r="AH88" s="199">
        <f t="shared" si="342"/>
        <v>0</v>
      </c>
      <c r="AI88" s="205"/>
      <c r="AJ88" s="205"/>
      <c r="AK88" s="199">
        <f t="shared" si="344"/>
        <v>0</v>
      </c>
      <c r="AL88" s="205"/>
      <c r="AM88" s="205"/>
      <c r="AN88" s="199">
        <f t="shared" si="346"/>
        <v>0</v>
      </c>
      <c r="AO88" s="205"/>
      <c r="AP88" s="205"/>
      <c r="AQ88" s="199">
        <f t="shared" si="348"/>
        <v>0</v>
      </c>
      <c r="AR88" s="333"/>
    </row>
    <row r="89" spans="1:44" ht="36" customHeight="1">
      <c r="A89" s="334"/>
      <c r="B89" s="332"/>
      <c r="C89" s="323"/>
      <c r="D89" s="194" t="s">
        <v>43</v>
      </c>
      <c r="E89" s="225">
        <f t="shared" si="597"/>
        <v>406.5</v>
      </c>
      <c r="F89" s="225">
        <f t="shared" si="80"/>
        <v>406.5</v>
      </c>
      <c r="G89" s="199">
        <f t="shared" si="23"/>
        <v>100</v>
      </c>
      <c r="H89" s="205"/>
      <c r="I89" s="205"/>
      <c r="J89" s="199">
        <f t="shared" si="598"/>
        <v>0</v>
      </c>
      <c r="K89" s="205"/>
      <c r="L89" s="205"/>
      <c r="M89" s="199">
        <f t="shared" si="328"/>
        <v>0</v>
      </c>
      <c r="N89" s="205">
        <f>O89</f>
        <v>406.5</v>
      </c>
      <c r="O89" s="205">
        <v>406.5</v>
      </c>
      <c r="P89" s="199">
        <f t="shared" si="330"/>
        <v>100</v>
      </c>
      <c r="Q89" s="205"/>
      <c r="R89" s="205"/>
      <c r="S89" s="199">
        <f t="shared" si="332"/>
        <v>0</v>
      </c>
      <c r="T89" s="205"/>
      <c r="U89" s="205"/>
      <c r="V89" s="199">
        <f t="shared" si="334"/>
        <v>0</v>
      </c>
      <c r="W89" s="205"/>
      <c r="X89" s="205"/>
      <c r="Y89" s="199">
        <f t="shared" si="336"/>
        <v>0</v>
      </c>
      <c r="Z89" s="205"/>
      <c r="AA89" s="205"/>
      <c r="AB89" s="199">
        <f t="shared" si="338"/>
        <v>0</v>
      </c>
      <c r="AC89" s="205"/>
      <c r="AD89" s="205"/>
      <c r="AE89" s="199">
        <f t="shared" si="340"/>
        <v>0</v>
      </c>
      <c r="AF89" s="205"/>
      <c r="AG89" s="205"/>
      <c r="AH89" s="199">
        <f t="shared" si="342"/>
        <v>0</v>
      </c>
      <c r="AI89" s="205"/>
      <c r="AJ89" s="205"/>
      <c r="AK89" s="199">
        <f t="shared" si="344"/>
        <v>0</v>
      </c>
      <c r="AL89" s="205"/>
      <c r="AM89" s="205"/>
      <c r="AN89" s="199">
        <f t="shared" si="346"/>
        <v>0</v>
      </c>
      <c r="AO89" s="205"/>
      <c r="AP89" s="205"/>
      <c r="AQ89" s="199">
        <f t="shared" si="348"/>
        <v>0</v>
      </c>
      <c r="AR89" s="333"/>
    </row>
    <row r="90" spans="1:44" ht="27" customHeight="1">
      <c r="A90" s="324" t="s">
        <v>364</v>
      </c>
      <c r="B90" s="331" t="s">
        <v>371</v>
      </c>
      <c r="C90" s="323" t="s">
        <v>320</v>
      </c>
      <c r="D90" s="197" t="s">
        <v>41</v>
      </c>
      <c r="E90" s="224">
        <f t="shared" si="597"/>
        <v>222.3</v>
      </c>
      <c r="F90" s="224">
        <f t="shared" si="80"/>
        <v>222.3</v>
      </c>
      <c r="G90" s="204">
        <f t="shared" si="23"/>
        <v>100</v>
      </c>
      <c r="H90" s="204">
        <f>H91+H92</f>
        <v>0</v>
      </c>
      <c r="I90" s="204">
        <f>I91+I92</f>
        <v>0</v>
      </c>
      <c r="J90" s="204">
        <f t="shared" si="598"/>
        <v>0</v>
      </c>
      <c r="K90" s="204">
        <f t="shared" ref="K90:L90" si="610">K91+K92</f>
        <v>0</v>
      </c>
      <c r="L90" s="204">
        <f t="shared" si="610"/>
        <v>0</v>
      </c>
      <c r="M90" s="204">
        <f t="shared" si="328"/>
        <v>0</v>
      </c>
      <c r="N90" s="204">
        <f t="shared" ref="N90:O90" si="611">N91+N92</f>
        <v>222.3</v>
      </c>
      <c r="O90" s="204">
        <f t="shared" si="611"/>
        <v>222.3</v>
      </c>
      <c r="P90" s="204">
        <f t="shared" si="330"/>
        <v>100</v>
      </c>
      <c r="Q90" s="204">
        <f t="shared" ref="Q90:R90" si="612">Q91+Q92</f>
        <v>0</v>
      </c>
      <c r="R90" s="204">
        <f t="shared" si="612"/>
        <v>0</v>
      </c>
      <c r="S90" s="204">
        <f t="shared" si="332"/>
        <v>0</v>
      </c>
      <c r="T90" s="204">
        <f t="shared" ref="T90:U90" si="613">T91+T92</f>
        <v>0</v>
      </c>
      <c r="U90" s="204">
        <f t="shared" si="613"/>
        <v>0</v>
      </c>
      <c r="V90" s="204">
        <f t="shared" si="334"/>
        <v>0</v>
      </c>
      <c r="W90" s="204">
        <f t="shared" ref="W90:X90" si="614">W91+W92</f>
        <v>0</v>
      </c>
      <c r="X90" s="204">
        <f t="shared" si="614"/>
        <v>0</v>
      </c>
      <c r="Y90" s="204">
        <f t="shared" si="336"/>
        <v>0</v>
      </c>
      <c r="Z90" s="204">
        <f t="shared" ref="Z90:AA90" si="615">Z91+Z92</f>
        <v>0</v>
      </c>
      <c r="AA90" s="204">
        <f t="shared" si="615"/>
        <v>0</v>
      </c>
      <c r="AB90" s="204">
        <f t="shared" si="338"/>
        <v>0</v>
      </c>
      <c r="AC90" s="204">
        <f t="shared" ref="AC90:AD90" si="616">AC91+AC92</f>
        <v>0</v>
      </c>
      <c r="AD90" s="204">
        <f t="shared" si="616"/>
        <v>0</v>
      </c>
      <c r="AE90" s="204">
        <f t="shared" si="340"/>
        <v>0</v>
      </c>
      <c r="AF90" s="204">
        <f t="shared" ref="AF90:AG90" si="617">AF91+AF92</f>
        <v>0</v>
      </c>
      <c r="AG90" s="204">
        <f t="shared" si="617"/>
        <v>0</v>
      </c>
      <c r="AH90" s="204">
        <f t="shared" si="342"/>
        <v>0</v>
      </c>
      <c r="AI90" s="204">
        <f t="shared" ref="AI90:AJ90" si="618">AI91+AI92</f>
        <v>0</v>
      </c>
      <c r="AJ90" s="204">
        <f t="shared" si="618"/>
        <v>0</v>
      </c>
      <c r="AK90" s="204">
        <f t="shared" si="344"/>
        <v>0</v>
      </c>
      <c r="AL90" s="204">
        <f t="shared" ref="AL90:AM90" si="619">AL91+AL92</f>
        <v>0</v>
      </c>
      <c r="AM90" s="204">
        <f t="shared" si="619"/>
        <v>0</v>
      </c>
      <c r="AN90" s="204">
        <f t="shared" si="346"/>
        <v>0</v>
      </c>
      <c r="AO90" s="204">
        <f t="shared" ref="AO90:AP90" si="620">AO91+AO92</f>
        <v>0</v>
      </c>
      <c r="AP90" s="204">
        <f t="shared" si="620"/>
        <v>0</v>
      </c>
      <c r="AQ90" s="204">
        <f t="shared" si="348"/>
        <v>0</v>
      </c>
      <c r="AR90" s="333"/>
    </row>
    <row r="91" spans="1:44" ht="49.5" customHeight="1">
      <c r="A91" s="334"/>
      <c r="B91" s="332"/>
      <c r="C91" s="323"/>
      <c r="D91" s="194" t="s">
        <v>2</v>
      </c>
      <c r="E91" s="225">
        <f t="shared" si="597"/>
        <v>0</v>
      </c>
      <c r="F91" s="225">
        <f t="shared" si="80"/>
        <v>0</v>
      </c>
      <c r="G91" s="199">
        <f t="shared" si="23"/>
        <v>0</v>
      </c>
      <c r="H91" s="205"/>
      <c r="I91" s="205"/>
      <c r="J91" s="199">
        <f t="shared" si="598"/>
        <v>0</v>
      </c>
      <c r="K91" s="205"/>
      <c r="L91" s="205"/>
      <c r="M91" s="199">
        <f t="shared" si="328"/>
        <v>0</v>
      </c>
      <c r="N91" s="205"/>
      <c r="O91" s="205"/>
      <c r="P91" s="199">
        <f t="shared" si="330"/>
        <v>0</v>
      </c>
      <c r="Q91" s="205"/>
      <c r="R91" s="205"/>
      <c r="S91" s="199">
        <f t="shared" si="332"/>
        <v>0</v>
      </c>
      <c r="T91" s="205"/>
      <c r="U91" s="205"/>
      <c r="V91" s="199">
        <f t="shared" si="334"/>
        <v>0</v>
      </c>
      <c r="W91" s="205"/>
      <c r="X91" s="205"/>
      <c r="Y91" s="199">
        <f t="shared" si="336"/>
        <v>0</v>
      </c>
      <c r="Z91" s="205"/>
      <c r="AA91" s="205"/>
      <c r="AB91" s="199">
        <f t="shared" si="338"/>
        <v>0</v>
      </c>
      <c r="AC91" s="205"/>
      <c r="AD91" s="205"/>
      <c r="AE91" s="199">
        <f t="shared" si="340"/>
        <v>0</v>
      </c>
      <c r="AF91" s="205"/>
      <c r="AG91" s="205"/>
      <c r="AH91" s="199">
        <f t="shared" si="342"/>
        <v>0</v>
      </c>
      <c r="AI91" s="205"/>
      <c r="AJ91" s="205"/>
      <c r="AK91" s="199">
        <f t="shared" si="344"/>
        <v>0</v>
      </c>
      <c r="AL91" s="205"/>
      <c r="AM91" s="205"/>
      <c r="AN91" s="199">
        <f t="shared" si="346"/>
        <v>0</v>
      </c>
      <c r="AO91" s="205"/>
      <c r="AP91" s="205"/>
      <c r="AQ91" s="199">
        <f t="shared" si="348"/>
        <v>0</v>
      </c>
      <c r="AR91" s="333"/>
    </row>
    <row r="92" spans="1:44" ht="36" customHeight="1">
      <c r="A92" s="334"/>
      <c r="B92" s="332"/>
      <c r="C92" s="323"/>
      <c r="D92" s="194" t="s">
        <v>43</v>
      </c>
      <c r="E92" s="225">
        <f t="shared" si="597"/>
        <v>222.3</v>
      </c>
      <c r="F92" s="225">
        <f t="shared" si="80"/>
        <v>222.3</v>
      </c>
      <c r="G92" s="199">
        <f t="shared" si="23"/>
        <v>100</v>
      </c>
      <c r="H92" s="205"/>
      <c r="I92" s="205"/>
      <c r="J92" s="199">
        <f t="shared" si="598"/>
        <v>0</v>
      </c>
      <c r="K92" s="205"/>
      <c r="L92" s="205"/>
      <c r="M92" s="199">
        <f t="shared" si="328"/>
        <v>0</v>
      </c>
      <c r="N92" s="205">
        <f>O92</f>
        <v>222.3</v>
      </c>
      <c r="O92" s="205">
        <v>222.3</v>
      </c>
      <c r="P92" s="199">
        <f t="shared" si="330"/>
        <v>100</v>
      </c>
      <c r="Q92" s="205"/>
      <c r="R92" s="205"/>
      <c r="S92" s="199">
        <f t="shared" si="332"/>
        <v>0</v>
      </c>
      <c r="T92" s="205"/>
      <c r="U92" s="205"/>
      <c r="V92" s="199">
        <f t="shared" si="334"/>
        <v>0</v>
      </c>
      <c r="W92" s="205"/>
      <c r="X92" s="205"/>
      <c r="Y92" s="199">
        <f t="shared" si="336"/>
        <v>0</v>
      </c>
      <c r="Z92" s="205"/>
      <c r="AA92" s="205"/>
      <c r="AB92" s="199">
        <f t="shared" si="338"/>
        <v>0</v>
      </c>
      <c r="AC92" s="205"/>
      <c r="AD92" s="205"/>
      <c r="AE92" s="199">
        <f t="shared" si="340"/>
        <v>0</v>
      </c>
      <c r="AF92" s="205"/>
      <c r="AG92" s="205"/>
      <c r="AH92" s="199">
        <f t="shared" si="342"/>
        <v>0</v>
      </c>
      <c r="AI92" s="205"/>
      <c r="AJ92" s="205"/>
      <c r="AK92" s="199">
        <f t="shared" si="344"/>
        <v>0</v>
      </c>
      <c r="AL92" s="205"/>
      <c r="AM92" s="205"/>
      <c r="AN92" s="199">
        <f t="shared" si="346"/>
        <v>0</v>
      </c>
      <c r="AO92" s="205"/>
      <c r="AP92" s="205"/>
      <c r="AQ92" s="199">
        <f t="shared" si="348"/>
        <v>0</v>
      </c>
      <c r="AR92" s="333"/>
    </row>
    <row r="93" spans="1:44" ht="27" customHeight="1">
      <c r="A93" s="324" t="s">
        <v>365</v>
      </c>
      <c r="B93" s="331" t="s">
        <v>372</v>
      </c>
      <c r="C93" s="323" t="s">
        <v>320</v>
      </c>
      <c r="D93" s="197" t="s">
        <v>41</v>
      </c>
      <c r="E93" s="224">
        <f t="shared" si="597"/>
        <v>84</v>
      </c>
      <c r="F93" s="224">
        <f t="shared" ref="F93:F98" si="621">I93+L93+O93+R93+U93+X93+AA93+AD93+AG93+AJ93+AM93+AP93</f>
        <v>84</v>
      </c>
      <c r="G93" s="204">
        <f t="shared" ref="G93:G98" si="622">IF(F93,F93/E93*100,0)</f>
        <v>100</v>
      </c>
      <c r="H93" s="204">
        <f>H94+H95</f>
        <v>0</v>
      </c>
      <c r="I93" s="204">
        <f>I94+I95</f>
        <v>0</v>
      </c>
      <c r="J93" s="204">
        <f t="shared" si="598"/>
        <v>0</v>
      </c>
      <c r="K93" s="204">
        <f t="shared" ref="K93:L93" si="623">K94+K95</f>
        <v>0</v>
      </c>
      <c r="L93" s="204">
        <f t="shared" si="623"/>
        <v>0</v>
      </c>
      <c r="M93" s="204">
        <f t="shared" ref="M93:M98" si="624">IF(L93,L93/K93*100,0)</f>
        <v>0</v>
      </c>
      <c r="N93" s="204">
        <f t="shared" ref="N93:O93" si="625">N94+N95</f>
        <v>84</v>
      </c>
      <c r="O93" s="204">
        <f t="shared" si="625"/>
        <v>84</v>
      </c>
      <c r="P93" s="204">
        <f t="shared" ref="P93:P98" si="626">IF(O93,O93/N93*100,0)</f>
        <v>100</v>
      </c>
      <c r="Q93" s="204">
        <f t="shared" ref="Q93:R93" si="627">Q94+Q95</f>
        <v>0</v>
      </c>
      <c r="R93" s="204">
        <f t="shared" si="627"/>
        <v>0</v>
      </c>
      <c r="S93" s="204">
        <f t="shared" ref="S93:S98" si="628">IF(R93,R93/Q93*100,0)</f>
        <v>0</v>
      </c>
      <c r="T93" s="204">
        <f t="shared" ref="T93:U93" si="629">T94+T95</f>
        <v>0</v>
      </c>
      <c r="U93" s="204">
        <f t="shared" si="629"/>
        <v>0</v>
      </c>
      <c r="V93" s="204">
        <f t="shared" ref="V93:V98" si="630">IF(U93,U93/T93*100,0)</f>
        <v>0</v>
      </c>
      <c r="W93" s="204">
        <f t="shared" ref="W93:X93" si="631">W94+W95</f>
        <v>0</v>
      </c>
      <c r="X93" s="204">
        <f t="shared" si="631"/>
        <v>0</v>
      </c>
      <c r="Y93" s="204">
        <f t="shared" ref="Y93:Y98" si="632">IF(X93,X93/W93*100,0)</f>
        <v>0</v>
      </c>
      <c r="Z93" s="204">
        <f t="shared" ref="Z93:AA93" si="633">Z94+Z95</f>
        <v>0</v>
      </c>
      <c r="AA93" s="204">
        <f t="shared" si="633"/>
        <v>0</v>
      </c>
      <c r="AB93" s="204">
        <f t="shared" ref="AB93:AB98" si="634">IF(AA93,AA93/Z93*100,0)</f>
        <v>0</v>
      </c>
      <c r="AC93" s="204">
        <f t="shared" ref="AC93:AD93" si="635">AC94+AC95</f>
        <v>0</v>
      </c>
      <c r="AD93" s="204">
        <f t="shared" si="635"/>
        <v>0</v>
      </c>
      <c r="AE93" s="204">
        <f t="shared" ref="AE93:AE98" si="636">IF(AD93,AD93/AC93*100,0)</f>
        <v>0</v>
      </c>
      <c r="AF93" s="204">
        <f t="shared" ref="AF93:AG93" si="637">AF94+AF95</f>
        <v>0</v>
      </c>
      <c r="AG93" s="204">
        <f t="shared" si="637"/>
        <v>0</v>
      </c>
      <c r="AH93" s="204">
        <f t="shared" ref="AH93:AH98" si="638">IF(AG93,AG93/AF93*100,0)</f>
        <v>0</v>
      </c>
      <c r="AI93" s="204">
        <f t="shared" ref="AI93:AJ93" si="639">AI94+AI95</f>
        <v>0</v>
      </c>
      <c r="AJ93" s="204">
        <f t="shared" si="639"/>
        <v>0</v>
      </c>
      <c r="AK93" s="204">
        <f t="shared" ref="AK93:AK98" si="640">IF(AJ93,AJ93/AI93*100,0)</f>
        <v>0</v>
      </c>
      <c r="AL93" s="204">
        <f t="shared" ref="AL93:AM93" si="641">AL94+AL95</f>
        <v>0</v>
      </c>
      <c r="AM93" s="204">
        <f t="shared" si="641"/>
        <v>0</v>
      </c>
      <c r="AN93" s="204">
        <f t="shared" ref="AN93:AN98" si="642">IF(AM93,AM93/AL93*100,0)</f>
        <v>0</v>
      </c>
      <c r="AO93" s="204">
        <f t="shared" ref="AO93:AP93" si="643">AO94+AO95</f>
        <v>0</v>
      </c>
      <c r="AP93" s="204">
        <f t="shared" si="643"/>
        <v>0</v>
      </c>
      <c r="AQ93" s="204">
        <f t="shared" ref="AQ93:AQ98" si="644">IF(AP93,AP93/AO93*100,0)</f>
        <v>0</v>
      </c>
      <c r="AR93" s="333"/>
    </row>
    <row r="94" spans="1:44" ht="49.5" customHeight="1">
      <c r="A94" s="334"/>
      <c r="B94" s="332"/>
      <c r="C94" s="323"/>
      <c r="D94" s="194" t="s">
        <v>2</v>
      </c>
      <c r="E94" s="225">
        <f t="shared" si="597"/>
        <v>0</v>
      </c>
      <c r="F94" s="225">
        <f t="shared" si="621"/>
        <v>0</v>
      </c>
      <c r="G94" s="199">
        <f t="shared" si="622"/>
        <v>0</v>
      </c>
      <c r="H94" s="205"/>
      <c r="I94" s="205"/>
      <c r="J94" s="199">
        <f t="shared" si="598"/>
        <v>0</v>
      </c>
      <c r="K94" s="205"/>
      <c r="L94" s="205"/>
      <c r="M94" s="199">
        <f t="shared" si="624"/>
        <v>0</v>
      </c>
      <c r="N94" s="205"/>
      <c r="O94" s="205"/>
      <c r="P94" s="199">
        <f t="shared" si="626"/>
        <v>0</v>
      </c>
      <c r="Q94" s="205"/>
      <c r="R94" s="205"/>
      <c r="S94" s="199">
        <f t="shared" si="628"/>
        <v>0</v>
      </c>
      <c r="T94" s="205"/>
      <c r="U94" s="205"/>
      <c r="V94" s="199">
        <f t="shared" si="630"/>
        <v>0</v>
      </c>
      <c r="W94" s="205"/>
      <c r="X94" s="205"/>
      <c r="Y94" s="199">
        <f t="shared" si="632"/>
        <v>0</v>
      </c>
      <c r="Z94" s="205"/>
      <c r="AA94" s="205"/>
      <c r="AB94" s="199">
        <f t="shared" si="634"/>
        <v>0</v>
      </c>
      <c r="AC94" s="205"/>
      <c r="AD94" s="205"/>
      <c r="AE94" s="199">
        <f t="shared" si="636"/>
        <v>0</v>
      </c>
      <c r="AF94" s="205"/>
      <c r="AG94" s="205"/>
      <c r="AH94" s="199">
        <f t="shared" si="638"/>
        <v>0</v>
      </c>
      <c r="AI94" s="205"/>
      <c r="AJ94" s="205"/>
      <c r="AK94" s="199">
        <f t="shared" si="640"/>
        <v>0</v>
      </c>
      <c r="AL94" s="205"/>
      <c r="AM94" s="205"/>
      <c r="AN94" s="199">
        <f t="shared" si="642"/>
        <v>0</v>
      </c>
      <c r="AO94" s="205"/>
      <c r="AP94" s="205"/>
      <c r="AQ94" s="199">
        <f t="shared" si="644"/>
        <v>0</v>
      </c>
      <c r="AR94" s="333"/>
    </row>
    <row r="95" spans="1:44" ht="36" customHeight="1">
      <c r="A95" s="334"/>
      <c r="B95" s="332"/>
      <c r="C95" s="323"/>
      <c r="D95" s="194" t="s">
        <v>43</v>
      </c>
      <c r="E95" s="225">
        <f t="shared" si="597"/>
        <v>84</v>
      </c>
      <c r="F95" s="225">
        <f t="shared" si="621"/>
        <v>84</v>
      </c>
      <c r="G95" s="199">
        <f t="shared" si="622"/>
        <v>100</v>
      </c>
      <c r="H95" s="205"/>
      <c r="I95" s="205"/>
      <c r="J95" s="199">
        <f t="shared" si="598"/>
        <v>0</v>
      </c>
      <c r="K95" s="205"/>
      <c r="L95" s="205"/>
      <c r="M95" s="199">
        <f t="shared" si="624"/>
        <v>0</v>
      </c>
      <c r="N95" s="205">
        <f>O95</f>
        <v>84</v>
      </c>
      <c r="O95" s="205">
        <v>84</v>
      </c>
      <c r="P95" s="199">
        <f t="shared" si="626"/>
        <v>100</v>
      </c>
      <c r="Q95" s="205"/>
      <c r="R95" s="205"/>
      <c r="S95" s="199">
        <f t="shared" si="628"/>
        <v>0</v>
      </c>
      <c r="T95" s="205"/>
      <c r="U95" s="205"/>
      <c r="V95" s="199">
        <f t="shared" si="630"/>
        <v>0</v>
      </c>
      <c r="W95" s="205"/>
      <c r="X95" s="205"/>
      <c r="Y95" s="199">
        <f t="shared" si="632"/>
        <v>0</v>
      </c>
      <c r="Z95" s="205"/>
      <c r="AA95" s="205"/>
      <c r="AB95" s="199">
        <f t="shared" si="634"/>
        <v>0</v>
      </c>
      <c r="AC95" s="205"/>
      <c r="AD95" s="205"/>
      <c r="AE95" s="199">
        <f t="shared" si="636"/>
        <v>0</v>
      </c>
      <c r="AF95" s="205"/>
      <c r="AG95" s="205"/>
      <c r="AH95" s="199">
        <f t="shared" si="638"/>
        <v>0</v>
      </c>
      <c r="AI95" s="205"/>
      <c r="AJ95" s="205"/>
      <c r="AK95" s="199">
        <f t="shared" si="640"/>
        <v>0</v>
      </c>
      <c r="AL95" s="205"/>
      <c r="AM95" s="205"/>
      <c r="AN95" s="199">
        <f t="shared" si="642"/>
        <v>0</v>
      </c>
      <c r="AO95" s="205"/>
      <c r="AP95" s="205"/>
      <c r="AQ95" s="199">
        <f t="shared" si="644"/>
        <v>0</v>
      </c>
      <c r="AR95" s="333"/>
    </row>
    <row r="96" spans="1:44" ht="27" customHeight="1">
      <c r="A96" s="324" t="s">
        <v>366</v>
      </c>
      <c r="B96" s="331" t="s">
        <v>373</v>
      </c>
      <c r="C96" s="323" t="s">
        <v>320</v>
      </c>
      <c r="D96" s="197" t="s">
        <v>41</v>
      </c>
      <c r="E96" s="224">
        <f t="shared" si="597"/>
        <v>80.099999999999994</v>
      </c>
      <c r="F96" s="224">
        <f t="shared" si="621"/>
        <v>80.099999999999994</v>
      </c>
      <c r="G96" s="204">
        <f t="shared" si="622"/>
        <v>100</v>
      </c>
      <c r="H96" s="204">
        <f>H97+H98</f>
        <v>0</v>
      </c>
      <c r="I96" s="204">
        <f>I97+I98</f>
        <v>0</v>
      </c>
      <c r="J96" s="204">
        <f t="shared" si="598"/>
        <v>0</v>
      </c>
      <c r="K96" s="204">
        <f t="shared" ref="K96:L96" si="645">K97+K98</f>
        <v>0</v>
      </c>
      <c r="L96" s="204">
        <f t="shared" si="645"/>
        <v>0</v>
      </c>
      <c r="M96" s="204">
        <f t="shared" si="624"/>
        <v>0</v>
      </c>
      <c r="N96" s="204">
        <f t="shared" ref="N96:O96" si="646">N97+N98</f>
        <v>80.099999999999994</v>
      </c>
      <c r="O96" s="204">
        <f t="shared" si="646"/>
        <v>80.099999999999994</v>
      </c>
      <c r="P96" s="204">
        <f t="shared" si="626"/>
        <v>100</v>
      </c>
      <c r="Q96" s="204">
        <f t="shared" ref="Q96:R96" si="647">Q97+Q98</f>
        <v>0</v>
      </c>
      <c r="R96" s="204">
        <f t="shared" si="647"/>
        <v>0</v>
      </c>
      <c r="S96" s="204">
        <f t="shared" si="628"/>
        <v>0</v>
      </c>
      <c r="T96" s="204">
        <f t="shared" ref="T96:U96" si="648">T97+T98</f>
        <v>0</v>
      </c>
      <c r="U96" s="204">
        <f t="shared" si="648"/>
        <v>0</v>
      </c>
      <c r="V96" s="204">
        <f t="shared" si="630"/>
        <v>0</v>
      </c>
      <c r="W96" s="204">
        <f t="shared" ref="W96:X96" si="649">W97+W98</f>
        <v>0</v>
      </c>
      <c r="X96" s="204">
        <f t="shared" si="649"/>
        <v>0</v>
      </c>
      <c r="Y96" s="204">
        <f t="shared" si="632"/>
        <v>0</v>
      </c>
      <c r="Z96" s="204">
        <f t="shared" ref="Z96:AA96" si="650">Z97+Z98</f>
        <v>0</v>
      </c>
      <c r="AA96" s="204">
        <f t="shared" si="650"/>
        <v>0</v>
      </c>
      <c r="AB96" s="204">
        <f t="shared" si="634"/>
        <v>0</v>
      </c>
      <c r="AC96" s="204">
        <f t="shared" ref="AC96:AD96" si="651">AC97+AC98</f>
        <v>0</v>
      </c>
      <c r="AD96" s="204">
        <f t="shared" si="651"/>
        <v>0</v>
      </c>
      <c r="AE96" s="204">
        <f t="shared" si="636"/>
        <v>0</v>
      </c>
      <c r="AF96" s="204">
        <f t="shared" ref="AF96:AG96" si="652">AF97+AF98</f>
        <v>0</v>
      </c>
      <c r="AG96" s="204">
        <f t="shared" si="652"/>
        <v>0</v>
      </c>
      <c r="AH96" s="204">
        <f t="shared" si="638"/>
        <v>0</v>
      </c>
      <c r="AI96" s="204">
        <f t="shared" ref="AI96:AJ96" si="653">AI97+AI98</f>
        <v>0</v>
      </c>
      <c r="AJ96" s="204">
        <f t="shared" si="653"/>
        <v>0</v>
      </c>
      <c r="AK96" s="204">
        <f t="shared" si="640"/>
        <v>0</v>
      </c>
      <c r="AL96" s="204">
        <f t="shared" ref="AL96:AM96" si="654">AL97+AL98</f>
        <v>0</v>
      </c>
      <c r="AM96" s="204">
        <f t="shared" si="654"/>
        <v>0</v>
      </c>
      <c r="AN96" s="204">
        <f t="shared" si="642"/>
        <v>0</v>
      </c>
      <c r="AO96" s="204">
        <f t="shared" ref="AO96:AP96" si="655">AO97+AO98</f>
        <v>0</v>
      </c>
      <c r="AP96" s="204">
        <f t="shared" si="655"/>
        <v>0</v>
      </c>
      <c r="AQ96" s="204">
        <f t="shared" si="644"/>
        <v>0</v>
      </c>
      <c r="AR96" s="333"/>
    </row>
    <row r="97" spans="1:44" ht="49.5" customHeight="1">
      <c r="A97" s="334"/>
      <c r="B97" s="332"/>
      <c r="C97" s="323"/>
      <c r="D97" s="194" t="s">
        <v>2</v>
      </c>
      <c r="E97" s="225">
        <f t="shared" si="597"/>
        <v>0</v>
      </c>
      <c r="F97" s="225">
        <f t="shared" si="621"/>
        <v>0</v>
      </c>
      <c r="G97" s="199">
        <f t="shared" si="622"/>
        <v>0</v>
      </c>
      <c r="H97" s="205"/>
      <c r="I97" s="205"/>
      <c r="J97" s="199">
        <f t="shared" si="598"/>
        <v>0</v>
      </c>
      <c r="K97" s="205"/>
      <c r="L97" s="205"/>
      <c r="M97" s="199">
        <f t="shared" si="624"/>
        <v>0</v>
      </c>
      <c r="N97" s="205"/>
      <c r="O97" s="205"/>
      <c r="P97" s="199">
        <f t="shared" si="626"/>
        <v>0</v>
      </c>
      <c r="Q97" s="205"/>
      <c r="R97" s="205"/>
      <c r="S97" s="199">
        <f t="shared" si="628"/>
        <v>0</v>
      </c>
      <c r="T97" s="205"/>
      <c r="U97" s="205"/>
      <c r="V97" s="199">
        <f t="shared" si="630"/>
        <v>0</v>
      </c>
      <c r="W97" s="205"/>
      <c r="X97" s="205"/>
      <c r="Y97" s="199">
        <f t="shared" si="632"/>
        <v>0</v>
      </c>
      <c r="Z97" s="205"/>
      <c r="AA97" s="205"/>
      <c r="AB97" s="199">
        <f t="shared" si="634"/>
        <v>0</v>
      </c>
      <c r="AC97" s="205"/>
      <c r="AD97" s="205"/>
      <c r="AE97" s="199">
        <f t="shared" si="636"/>
        <v>0</v>
      </c>
      <c r="AF97" s="205"/>
      <c r="AG97" s="205"/>
      <c r="AH97" s="199">
        <f t="shared" si="638"/>
        <v>0</v>
      </c>
      <c r="AI97" s="205"/>
      <c r="AJ97" s="205"/>
      <c r="AK97" s="199">
        <f t="shared" si="640"/>
        <v>0</v>
      </c>
      <c r="AL97" s="205"/>
      <c r="AM97" s="205"/>
      <c r="AN97" s="199">
        <f t="shared" si="642"/>
        <v>0</v>
      </c>
      <c r="AO97" s="205"/>
      <c r="AP97" s="205"/>
      <c r="AQ97" s="199">
        <f t="shared" si="644"/>
        <v>0</v>
      </c>
      <c r="AR97" s="333"/>
    </row>
    <row r="98" spans="1:44" ht="36" customHeight="1">
      <c r="A98" s="334"/>
      <c r="B98" s="332"/>
      <c r="C98" s="323"/>
      <c r="D98" s="194" t="s">
        <v>43</v>
      </c>
      <c r="E98" s="225">
        <f t="shared" si="597"/>
        <v>80.099999999999994</v>
      </c>
      <c r="F98" s="225">
        <f t="shared" si="621"/>
        <v>80.099999999999994</v>
      </c>
      <c r="G98" s="199">
        <f t="shared" si="622"/>
        <v>100</v>
      </c>
      <c r="H98" s="205"/>
      <c r="I98" s="205"/>
      <c r="J98" s="199">
        <f t="shared" si="598"/>
        <v>0</v>
      </c>
      <c r="K98" s="205"/>
      <c r="L98" s="205"/>
      <c r="M98" s="199">
        <f t="shared" si="624"/>
        <v>0</v>
      </c>
      <c r="N98" s="205">
        <f>O98</f>
        <v>80.099999999999994</v>
      </c>
      <c r="O98" s="205">
        <v>80.099999999999994</v>
      </c>
      <c r="P98" s="199">
        <f t="shared" si="626"/>
        <v>100</v>
      </c>
      <c r="Q98" s="205"/>
      <c r="R98" s="205"/>
      <c r="S98" s="199">
        <f t="shared" si="628"/>
        <v>0</v>
      </c>
      <c r="T98" s="205"/>
      <c r="U98" s="205"/>
      <c r="V98" s="199">
        <f t="shared" si="630"/>
        <v>0</v>
      </c>
      <c r="W98" s="205"/>
      <c r="X98" s="205"/>
      <c r="Y98" s="199">
        <f t="shared" si="632"/>
        <v>0</v>
      </c>
      <c r="Z98" s="205"/>
      <c r="AA98" s="205"/>
      <c r="AB98" s="199">
        <f t="shared" si="634"/>
        <v>0</v>
      </c>
      <c r="AC98" s="205"/>
      <c r="AD98" s="205"/>
      <c r="AE98" s="199">
        <f t="shared" si="636"/>
        <v>0</v>
      </c>
      <c r="AF98" s="205"/>
      <c r="AG98" s="205"/>
      <c r="AH98" s="199">
        <f t="shared" si="638"/>
        <v>0</v>
      </c>
      <c r="AI98" s="205"/>
      <c r="AJ98" s="205"/>
      <c r="AK98" s="199">
        <f t="shared" si="640"/>
        <v>0</v>
      </c>
      <c r="AL98" s="205"/>
      <c r="AM98" s="205"/>
      <c r="AN98" s="199">
        <f t="shared" si="642"/>
        <v>0</v>
      </c>
      <c r="AO98" s="205"/>
      <c r="AP98" s="205"/>
      <c r="AQ98" s="199">
        <f t="shared" si="644"/>
        <v>0</v>
      </c>
      <c r="AR98" s="333"/>
    </row>
    <row r="99" spans="1:44" ht="27" customHeight="1">
      <c r="A99" s="324" t="s">
        <v>367</v>
      </c>
      <c r="B99" s="331" t="s">
        <v>374</v>
      </c>
      <c r="C99" s="323" t="s">
        <v>320</v>
      </c>
      <c r="D99" s="197" t="s">
        <v>41</v>
      </c>
      <c r="E99" s="224">
        <f t="shared" si="293"/>
        <v>228</v>
      </c>
      <c r="F99" s="224">
        <f t="shared" ref="F99:F104" si="656">I99+L99+O99+R99+U99+X99+AA99+AD99+AG99+AJ99+AM99+AP99</f>
        <v>228</v>
      </c>
      <c r="G99" s="204">
        <f t="shared" ref="G99:G104" si="657">IF(F99,F99/E99*100,0)</f>
        <v>100</v>
      </c>
      <c r="H99" s="204">
        <f>H100+H101</f>
        <v>0</v>
      </c>
      <c r="I99" s="204">
        <f>I100+I101</f>
        <v>0</v>
      </c>
      <c r="J99" s="204">
        <f t="shared" si="202"/>
        <v>0</v>
      </c>
      <c r="K99" s="204">
        <f t="shared" ref="K99:L99" si="658">K100+K101</f>
        <v>228</v>
      </c>
      <c r="L99" s="204">
        <f t="shared" si="658"/>
        <v>228</v>
      </c>
      <c r="M99" s="204">
        <f t="shared" ref="M99:M104" si="659">IF(L99,L99/K99*100,0)</f>
        <v>100</v>
      </c>
      <c r="N99" s="204">
        <f t="shared" ref="N99:O99" si="660">N100+N101</f>
        <v>0</v>
      </c>
      <c r="O99" s="204">
        <f t="shared" si="660"/>
        <v>0</v>
      </c>
      <c r="P99" s="204">
        <f t="shared" ref="P99:P104" si="661">IF(O99,O99/N99*100,0)</f>
        <v>0</v>
      </c>
      <c r="Q99" s="204">
        <f t="shared" ref="Q99:R99" si="662">Q100+Q101</f>
        <v>0</v>
      </c>
      <c r="R99" s="204">
        <f t="shared" si="662"/>
        <v>0</v>
      </c>
      <c r="S99" s="204">
        <f t="shared" ref="S99:S104" si="663">IF(R99,R99/Q99*100,0)</f>
        <v>0</v>
      </c>
      <c r="T99" s="204">
        <f t="shared" ref="T99:U99" si="664">T100+T101</f>
        <v>0</v>
      </c>
      <c r="U99" s="204">
        <f t="shared" si="664"/>
        <v>0</v>
      </c>
      <c r="V99" s="204">
        <f t="shared" ref="V99:V104" si="665">IF(U99,U99/T99*100,0)</f>
        <v>0</v>
      </c>
      <c r="W99" s="204">
        <f t="shared" ref="W99:X99" si="666">W100+W101</f>
        <v>0</v>
      </c>
      <c r="X99" s="204">
        <f t="shared" si="666"/>
        <v>0</v>
      </c>
      <c r="Y99" s="204">
        <f t="shared" ref="Y99:Y104" si="667">IF(X99,X99/W99*100,0)</f>
        <v>0</v>
      </c>
      <c r="Z99" s="204">
        <f t="shared" ref="Z99:AA99" si="668">Z100+Z101</f>
        <v>0</v>
      </c>
      <c r="AA99" s="204">
        <f t="shared" si="668"/>
        <v>0</v>
      </c>
      <c r="AB99" s="204">
        <f t="shared" ref="AB99:AB104" si="669">IF(AA99,AA99/Z99*100,0)</f>
        <v>0</v>
      </c>
      <c r="AC99" s="204">
        <f t="shared" ref="AC99:AD99" si="670">AC100+AC101</f>
        <v>0</v>
      </c>
      <c r="AD99" s="204">
        <f t="shared" si="670"/>
        <v>0</v>
      </c>
      <c r="AE99" s="204">
        <f t="shared" ref="AE99:AE104" si="671">IF(AD99,AD99/AC99*100,0)</f>
        <v>0</v>
      </c>
      <c r="AF99" s="204">
        <f t="shared" ref="AF99:AG99" si="672">AF100+AF101</f>
        <v>0</v>
      </c>
      <c r="AG99" s="204">
        <f t="shared" si="672"/>
        <v>0</v>
      </c>
      <c r="AH99" s="204">
        <f t="shared" ref="AH99:AH104" si="673">IF(AG99,AG99/AF99*100,0)</f>
        <v>0</v>
      </c>
      <c r="AI99" s="204">
        <f t="shared" ref="AI99:AJ99" si="674">AI100+AI101</f>
        <v>0</v>
      </c>
      <c r="AJ99" s="204">
        <f t="shared" si="674"/>
        <v>0</v>
      </c>
      <c r="AK99" s="204">
        <f t="shared" ref="AK99:AK104" si="675">IF(AJ99,AJ99/AI99*100,0)</f>
        <v>0</v>
      </c>
      <c r="AL99" s="204">
        <f t="shared" ref="AL99:AM99" si="676">AL100+AL101</f>
        <v>0</v>
      </c>
      <c r="AM99" s="204">
        <f t="shared" si="676"/>
        <v>0</v>
      </c>
      <c r="AN99" s="204">
        <f t="shared" ref="AN99:AN104" si="677">IF(AM99,AM99/AL99*100,0)</f>
        <v>0</v>
      </c>
      <c r="AO99" s="204">
        <f t="shared" ref="AO99:AP99" si="678">AO100+AO101</f>
        <v>0</v>
      </c>
      <c r="AP99" s="204">
        <f t="shared" si="678"/>
        <v>0</v>
      </c>
      <c r="AQ99" s="204">
        <f t="shared" ref="AQ99:AQ104" si="679">IF(AP99,AP99/AO99*100,0)</f>
        <v>0</v>
      </c>
      <c r="AR99" s="333"/>
    </row>
    <row r="100" spans="1:44" ht="49.5" customHeight="1">
      <c r="A100" s="334"/>
      <c r="B100" s="332"/>
      <c r="C100" s="323"/>
      <c r="D100" s="194" t="s">
        <v>2</v>
      </c>
      <c r="E100" s="225">
        <f t="shared" si="293"/>
        <v>0</v>
      </c>
      <c r="F100" s="225">
        <f t="shared" si="656"/>
        <v>0</v>
      </c>
      <c r="G100" s="199">
        <f t="shared" si="657"/>
        <v>0</v>
      </c>
      <c r="H100" s="205"/>
      <c r="I100" s="205"/>
      <c r="J100" s="199">
        <f t="shared" si="202"/>
        <v>0</v>
      </c>
      <c r="K100" s="205"/>
      <c r="L100" s="205"/>
      <c r="M100" s="199">
        <f t="shared" si="659"/>
        <v>0</v>
      </c>
      <c r="N100" s="205"/>
      <c r="O100" s="205"/>
      <c r="P100" s="199">
        <f t="shared" si="661"/>
        <v>0</v>
      </c>
      <c r="Q100" s="205"/>
      <c r="R100" s="205"/>
      <c r="S100" s="199">
        <f t="shared" si="663"/>
        <v>0</v>
      </c>
      <c r="T100" s="205"/>
      <c r="U100" s="205"/>
      <c r="V100" s="199">
        <f t="shared" si="665"/>
        <v>0</v>
      </c>
      <c r="W100" s="205"/>
      <c r="X100" s="205"/>
      <c r="Y100" s="199">
        <f t="shared" si="667"/>
        <v>0</v>
      </c>
      <c r="Z100" s="205"/>
      <c r="AA100" s="205"/>
      <c r="AB100" s="199">
        <f t="shared" si="669"/>
        <v>0</v>
      </c>
      <c r="AC100" s="205"/>
      <c r="AD100" s="205"/>
      <c r="AE100" s="199">
        <f t="shared" si="671"/>
        <v>0</v>
      </c>
      <c r="AF100" s="205"/>
      <c r="AG100" s="205"/>
      <c r="AH100" s="199">
        <f t="shared" si="673"/>
        <v>0</v>
      </c>
      <c r="AI100" s="205"/>
      <c r="AJ100" s="205"/>
      <c r="AK100" s="199">
        <f t="shared" si="675"/>
        <v>0</v>
      </c>
      <c r="AL100" s="205"/>
      <c r="AM100" s="205"/>
      <c r="AN100" s="199">
        <f t="shared" si="677"/>
        <v>0</v>
      </c>
      <c r="AO100" s="205"/>
      <c r="AP100" s="205"/>
      <c r="AQ100" s="199">
        <f t="shared" si="679"/>
        <v>0</v>
      </c>
      <c r="AR100" s="333"/>
    </row>
    <row r="101" spans="1:44" ht="36" customHeight="1">
      <c r="A101" s="334"/>
      <c r="B101" s="332"/>
      <c r="C101" s="323"/>
      <c r="D101" s="194" t="s">
        <v>43</v>
      </c>
      <c r="E101" s="225">
        <f t="shared" si="293"/>
        <v>228</v>
      </c>
      <c r="F101" s="225">
        <f t="shared" si="656"/>
        <v>228</v>
      </c>
      <c r="G101" s="199">
        <f t="shared" si="657"/>
        <v>100</v>
      </c>
      <c r="H101" s="205"/>
      <c r="I101" s="205"/>
      <c r="J101" s="199">
        <f t="shared" si="202"/>
        <v>0</v>
      </c>
      <c r="K101" s="205">
        <v>228</v>
      </c>
      <c r="L101" s="205">
        <v>228</v>
      </c>
      <c r="M101" s="199">
        <f t="shared" si="659"/>
        <v>100</v>
      </c>
      <c r="N101" s="205"/>
      <c r="O101" s="205"/>
      <c r="P101" s="199">
        <f t="shared" si="661"/>
        <v>0</v>
      </c>
      <c r="Q101" s="205"/>
      <c r="R101" s="205"/>
      <c r="S101" s="199">
        <f t="shared" si="663"/>
        <v>0</v>
      </c>
      <c r="T101" s="205"/>
      <c r="U101" s="205"/>
      <c r="V101" s="199">
        <f t="shared" si="665"/>
        <v>0</v>
      </c>
      <c r="W101" s="205"/>
      <c r="X101" s="205"/>
      <c r="Y101" s="199">
        <f t="shared" si="667"/>
        <v>0</v>
      </c>
      <c r="Z101" s="205"/>
      <c r="AA101" s="205"/>
      <c r="AB101" s="199">
        <f t="shared" si="669"/>
        <v>0</v>
      </c>
      <c r="AC101" s="205"/>
      <c r="AD101" s="205"/>
      <c r="AE101" s="199">
        <f t="shared" si="671"/>
        <v>0</v>
      </c>
      <c r="AF101" s="205"/>
      <c r="AG101" s="205"/>
      <c r="AH101" s="199">
        <f t="shared" si="673"/>
        <v>0</v>
      </c>
      <c r="AI101" s="205"/>
      <c r="AJ101" s="205"/>
      <c r="AK101" s="199">
        <f t="shared" si="675"/>
        <v>0</v>
      </c>
      <c r="AL101" s="205"/>
      <c r="AM101" s="205"/>
      <c r="AN101" s="199">
        <f t="shared" si="677"/>
        <v>0</v>
      </c>
      <c r="AO101" s="205"/>
      <c r="AP101" s="205"/>
      <c r="AQ101" s="199">
        <f t="shared" si="679"/>
        <v>0</v>
      </c>
      <c r="AR101" s="333"/>
    </row>
    <row r="102" spans="1:44" ht="27" customHeight="1">
      <c r="A102" s="324" t="s">
        <v>368</v>
      </c>
      <c r="B102" s="331" t="s">
        <v>375</v>
      </c>
      <c r="C102" s="323" t="s">
        <v>320</v>
      </c>
      <c r="D102" s="197" t="s">
        <v>41</v>
      </c>
      <c r="E102" s="224">
        <f t="shared" ref="E102:E104" si="680">SUM(H102,K102,N102,Q102,T102,W102,Z102,AC102,AF102,AI102,AL102,AO102)</f>
        <v>32.5</v>
      </c>
      <c r="F102" s="224">
        <f t="shared" si="656"/>
        <v>32.5</v>
      </c>
      <c r="G102" s="204">
        <f t="shared" si="657"/>
        <v>100</v>
      </c>
      <c r="H102" s="204">
        <f>H103+H104</f>
        <v>0</v>
      </c>
      <c r="I102" s="204">
        <f>I103+I104</f>
        <v>0</v>
      </c>
      <c r="J102" s="204">
        <f t="shared" ref="J102:J104" si="681">IF(I102,I102/H102*100,0)</f>
        <v>0</v>
      </c>
      <c r="K102" s="204">
        <f t="shared" ref="K102:L102" si="682">K103+K104</f>
        <v>0</v>
      </c>
      <c r="L102" s="204">
        <f t="shared" si="682"/>
        <v>0</v>
      </c>
      <c r="M102" s="204">
        <f t="shared" si="659"/>
        <v>0</v>
      </c>
      <c r="N102" s="204">
        <f t="shared" ref="N102:O102" si="683">N103+N104</f>
        <v>32.5</v>
      </c>
      <c r="O102" s="204">
        <f t="shared" si="683"/>
        <v>32.5</v>
      </c>
      <c r="P102" s="204">
        <f t="shared" si="661"/>
        <v>100</v>
      </c>
      <c r="Q102" s="204">
        <f t="shared" ref="Q102:R102" si="684">Q103+Q104</f>
        <v>0</v>
      </c>
      <c r="R102" s="204">
        <f t="shared" si="684"/>
        <v>0</v>
      </c>
      <c r="S102" s="204">
        <f t="shared" si="663"/>
        <v>0</v>
      </c>
      <c r="T102" s="204">
        <f t="shared" ref="T102:U102" si="685">T103+T104</f>
        <v>0</v>
      </c>
      <c r="U102" s="204">
        <f t="shared" si="685"/>
        <v>0</v>
      </c>
      <c r="V102" s="204">
        <f t="shared" si="665"/>
        <v>0</v>
      </c>
      <c r="W102" s="204">
        <f t="shared" ref="W102:X102" si="686">W103+W104</f>
        <v>0</v>
      </c>
      <c r="X102" s="204">
        <f t="shared" si="686"/>
        <v>0</v>
      </c>
      <c r="Y102" s="204">
        <f t="shared" si="667"/>
        <v>0</v>
      </c>
      <c r="Z102" s="204">
        <f t="shared" ref="Z102:AA102" si="687">Z103+Z104</f>
        <v>0</v>
      </c>
      <c r="AA102" s="204">
        <f t="shared" si="687"/>
        <v>0</v>
      </c>
      <c r="AB102" s="204">
        <f t="shared" si="669"/>
        <v>0</v>
      </c>
      <c r="AC102" s="204">
        <f t="shared" ref="AC102:AD102" si="688">AC103+AC104</f>
        <v>0</v>
      </c>
      <c r="AD102" s="204">
        <f t="shared" si="688"/>
        <v>0</v>
      </c>
      <c r="AE102" s="204">
        <f t="shared" si="671"/>
        <v>0</v>
      </c>
      <c r="AF102" s="204">
        <f t="shared" ref="AF102:AG102" si="689">AF103+AF104</f>
        <v>0</v>
      </c>
      <c r="AG102" s="204">
        <f t="shared" si="689"/>
        <v>0</v>
      </c>
      <c r="AH102" s="204">
        <f t="shared" si="673"/>
        <v>0</v>
      </c>
      <c r="AI102" s="204">
        <f t="shared" ref="AI102:AJ102" si="690">AI103+AI104</f>
        <v>0</v>
      </c>
      <c r="AJ102" s="204">
        <f t="shared" si="690"/>
        <v>0</v>
      </c>
      <c r="AK102" s="204">
        <f t="shared" si="675"/>
        <v>0</v>
      </c>
      <c r="AL102" s="204">
        <f t="shared" ref="AL102:AM102" si="691">AL103+AL104</f>
        <v>0</v>
      </c>
      <c r="AM102" s="204">
        <f t="shared" si="691"/>
        <v>0</v>
      </c>
      <c r="AN102" s="204">
        <f t="shared" si="677"/>
        <v>0</v>
      </c>
      <c r="AO102" s="204">
        <f t="shared" ref="AO102:AP102" si="692">AO103+AO104</f>
        <v>0</v>
      </c>
      <c r="AP102" s="204">
        <f t="shared" si="692"/>
        <v>0</v>
      </c>
      <c r="AQ102" s="204">
        <f t="shared" si="679"/>
        <v>0</v>
      </c>
      <c r="AR102" s="333"/>
    </row>
    <row r="103" spans="1:44" ht="49.5" customHeight="1">
      <c r="A103" s="334"/>
      <c r="B103" s="332"/>
      <c r="C103" s="323"/>
      <c r="D103" s="194" t="s">
        <v>2</v>
      </c>
      <c r="E103" s="225">
        <f t="shared" si="680"/>
        <v>0</v>
      </c>
      <c r="F103" s="225">
        <f t="shared" si="656"/>
        <v>0</v>
      </c>
      <c r="G103" s="199">
        <f t="shared" si="657"/>
        <v>0</v>
      </c>
      <c r="H103" s="205"/>
      <c r="I103" s="205"/>
      <c r="J103" s="199">
        <f t="shared" si="681"/>
        <v>0</v>
      </c>
      <c r="K103" s="205"/>
      <c r="L103" s="205"/>
      <c r="M103" s="199">
        <f t="shared" si="659"/>
        <v>0</v>
      </c>
      <c r="N103" s="205"/>
      <c r="O103" s="205"/>
      <c r="P103" s="199">
        <f t="shared" si="661"/>
        <v>0</v>
      </c>
      <c r="Q103" s="205"/>
      <c r="R103" s="205"/>
      <c r="S103" s="199">
        <f t="shared" si="663"/>
        <v>0</v>
      </c>
      <c r="T103" s="205"/>
      <c r="U103" s="205"/>
      <c r="V103" s="199">
        <f t="shared" si="665"/>
        <v>0</v>
      </c>
      <c r="W103" s="205"/>
      <c r="X103" s="205"/>
      <c r="Y103" s="199">
        <f t="shared" si="667"/>
        <v>0</v>
      </c>
      <c r="Z103" s="205"/>
      <c r="AA103" s="205"/>
      <c r="AB103" s="199">
        <f t="shared" si="669"/>
        <v>0</v>
      </c>
      <c r="AC103" s="205"/>
      <c r="AD103" s="205"/>
      <c r="AE103" s="199">
        <f t="shared" si="671"/>
        <v>0</v>
      </c>
      <c r="AF103" s="205"/>
      <c r="AG103" s="205"/>
      <c r="AH103" s="199">
        <f t="shared" si="673"/>
        <v>0</v>
      </c>
      <c r="AI103" s="205"/>
      <c r="AJ103" s="205"/>
      <c r="AK103" s="199">
        <f t="shared" si="675"/>
        <v>0</v>
      </c>
      <c r="AL103" s="205"/>
      <c r="AM103" s="205"/>
      <c r="AN103" s="199">
        <f t="shared" si="677"/>
        <v>0</v>
      </c>
      <c r="AO103" s="205"/>
      <c r="AP103" s="205"/>
      <c r="AQ103" s="199">
        <f t="shared" si="679"/>
        <v>0</v>
      </c>
      <c r="AR103" s="333"/>
    </row>
    <row r="104" spans="1:44" ht="36" customHeight="1">
      <c r="A104" s="334"/>
      <c r="B104" s="332"/>
      <c r="C104" s="323"/>
      <c r="D104" s="194" t="s">
        <v>43</v>
      </c>
      <c r="E104" s="225">
        <f t="shared" si="680"/>
        <v>32.5</v>
      </c>
      <c r="F104" s="225">
        <f t="shared" si="656"/>
        <v>32.5</v>
      </c>
      <c r="G104" s="199">
        <f t="shared" si="657"/>
        <v>100</v>
      </c>
      <c r="H104" s="205"/>
      <c r="I104" s="205"/>
      <c r="J104" s="199">
        <f t="shared" si="681"/>
        <v>0</v>
      </c>
      <c r="K104" s="205"/>
      <c r="L104" s="205"/>
      <c r="M104" s="199">
        <f t="shared" si="659"/>
        <v>0</v>
      </c>
      <c r="N104" s="205">
        <f>O104</f>
        <v>32.5</v>
      </c>
      <c r="O104" s="205">
        <v>32.5</v>
      </c>
      <c r="P104" s="199">
        <f t="shared" si="661"/>
        <v>100</v>
      </c>
      <c r="Q104" s="205"/>
      <c r="R104" s="205"/>
      <c r="S104" s="199">
        <f t="shared" si="663"/>
        <v>0</v>
      </c>
      <c r="T104" s="205"/>
      <c r="U104" s="205"/>
      <c r="V104" s="199">
        <f t="shared" si="665"/>
        <v>0</v>
      </c>
      <c r="W104" s="205"/>
      <c r="X104" s="205"/>
      <c r="Y104" s="199">
        <f t="shared" si="667"/>
        <v>0</v>
      </c>
      <c r="Z104" s="205"/>
      <c r="AA104" s="205"/>
      <c r="AB104" s="199">
        <f t="shared" si="669"/>
        <v>0</v>
      </c>
      <c r="AC104" s="205"/>
      <c r="AD104" s="205"/>
      <c r="AE104" s="199">
        <f t="shared" si="671"/>
        <v>0</v>
      </c>
      <c r="AF104" s="205"/>
      <c r="AG104" s="205"/>
      <c r="AH104" s="199">
        <f t="shared" si="673"/>
        <v>0</v>
      </c>
      <c r="AI104" s="205"/>
      <c r="AJ104" s="205"/>
      <c r="AK104" s="199">
        <f t="shared" si="675"/>
        <v>0</v>
      </c>
      <c r="AL104" s="205"/>
      <c r="AM104" s="205"/>
      <c r="AN104" s="199">
        <f t="shared" si="677"/>
        <v>0</v>
      </c>
      <c r="AO104" s="205"/>
      <c r="AP104" s="205"/>
      <c r="AQ104" s="199">
        <f t="shared" si="679"/>
        <v>0</v>
      </c>
      <c r="AR104" s="333"/>
    </row>
    <row r="105" spans="1:44" ht="27" customHeight="1">
      <c r="A105" s="324" t="s">
        <v>369</v>
      </c>
      <c r="B105" s="331" t="s">
        <v>376</v>
      </c>
      <c r="C105" s="323" t="s">
        <v>320</v>
      </c>
      <c r="D105" s="197" t="s">
        <v>41</v>
      </c>
      <c r="E105" s="224">
        <f t="shared" ref="E105:E110" si="693">SUM(H105,K105,N105,Q105,T105,W105,Z105,AC105,AF105,AI105,AL105,AO105)</f>
        <v>223.3</v>
      </c>
      <c r="F105" s="224">
        <f t="shared" si="80"/>
        <v>223.3</v>
      </c>
      <c r="G105" s="204">
        <f t="shared" si="23"/>
        <v>100</v>
      </c>
      <c r="H105" s="204">
        <f>H106+H107</f>
        <v>0</v>
      </c>
      <c r="I105" s="204">
        <f>I106+I107</f>
        <v>0</v>
      </c>
      <c r="J105" s="204">
        <f t="shared" ref="J105:J110" si="694">IF(I105,I105/H105*100,0)</f>
        <v>0</v>
      </c>
      <c r="K105" s="204">
        <f t="shared" ref="K105:L105" si="695">K106+K107</f>
        <v>0</v>
      </c>
      <c r="L105" s="204">
        <f t="shared" si="695"/>
        <v>0</v>
      </c>
      <c r="M105" s="204">
        <f t="shared" si="328"/>
        <v>0</v>
      </c>
      <c r="N105" s="204">
        <f t="shared" ref="N105:O105" si="696">N106+N107</f>
        <v>223.3</v>
      </c>
      <c r="O105" s="204">
        <f t="shared" si="696"/>
        <v>223.3</v>
      </c>
      <c r="P105" s="204">
        <f t="shared" si="330"/>
        <v>100</v>
      </c>
      <c r="Q105" s="204">
        <f t="shared" ref="Q105:R105" si="697">Q106+Q107</f>
        <v>0</v>
      </c>
      <c r="R105" s="204">
        <f t="shared" si="697"/>
        <v>0</v>
      </c>
      <c r="S105" s="204">
        <f t="shared" si="332"/>
        <v>0</v>
      </c>
      <c r="T105" s="204">
        <f t="shared" ref="T105:U105" si="698">T106+T107</f>
        <v>0</v>
      </c>
      <c r="U105" s="204">
        <f t="shared" si="698"/>
        <v>0</v>
      </c>
      <c r="V105" s="204">
        <f t="shared" si="334"/>
        <v>0</v>
      </c>
      <c r="W105" s="204">
        <f t="shared" ref="W105:X105" si="699">W106+W107</f>
        <v>0</v>
      </c>
      <c r="X105" s="204">
        <f t="shared" si="699"/>
        <v>0</v>
      </c>
      <c r="Y105" s="204">
        <f t="shared" si="336"/>
        <v>0</v>
      </c>
      <c r="Z105" s="204">
        <f t="shared" ref="Z105:AA105" si="700">Z106+Z107</f>
        <v>0</v>
      </c>
      <c r="AA105" s="204">
        <f t="shared" si="700"/>
        <v>0</v>
      </c>
      <c r="AB105" s="204">
        <f t="shared" si="338"/>
        <v>0</v>
      </c>
      <c r="AC105" s="204">
        <f t="shared" ref="AC105:AD105" si="701">AC106+AC107</f>
        <v>0</v>
      </c>
      <c r="AD105" s="204">
        <f t="shared" si="701"/>
        <v>0</v>
      </c>
      <c r="AE105" s="204">
        <f t="shared" si="340"/>
        <v>0</v>
      </c>
      <c r="AF105" s="204">
        <f t="shared" ref="AF105:AG105" si="702">AF106+AF107</f>
        <v>0</v>
      </c>
      <c r="AG105" s="204">
        <f t="shared" si="702"/>
        <v>0</v>
      </c>
      <c r="AH105" s="204">
        <f t="shared" si="342"/>
        <v>0</v>
      </c>
      <c r="AI105" s="204">
        <f t="shared" ref="AI105:AJ105" si="703">AI106+AI107</f>
        <v>0</v>
      </c>
      <c r="AJ105" s="204">
        <f t="shared" si="703"/>
        <v>0</v>
      </c>
      <c r="AK105" s="204">
        <f t="shared" si="344"/>
        <v>0</v>
      </c>
      <c r="AL105" s="204">
        <f t="shared" ref="AL105:AM105" si="704">AL106+AL107</f>
        <v>0</v>
      </c>
      <c r="AM105" s="204">
        <f t="shared" si="704"/>
        <v>0</v>
      </c>
      <c r="AN105" s="204">
        <f t="shared" si="346"/>
        <v>0</v>
      </c>
      <c r="AO105" s="204">
        <f t="shared" ref="AO105:AP105" si="705">AO106+AO107</f>
        <v>0</v>
      </c>
      <c r="AP105" s="204">
        <f t="shared" si="705"/>
        <v>0</v>
      </c>
      <c r="AQ105" s="204">
        <f t="shared" si="348"/>
        <v>0</v>
      </c>
      <c r="AR105" s="333"/>
    </row>
    <row r="106" spans="1:44" ht="49.5" customHeight="1">
      <c r="A106" s="334"/>
      <c r="B106" s="332"/>
      <c r="C106" s="323"/>
      <c r="D106" s="194" t="s">
        <v>2</v>
      </c>
      <c r="E106" s="225">
        <f t="shared" si="693"/>
        <v>0</v>
      </c>
      <c r="F106" s="225">
        <f t="shared" si="80"/>
        <v>0</v>
      </c>
      <c r="G106" s="199">
        <f t="shared" si="23"/>
        <v>0</v>
      </c>
      <c r="H106" s="205"/>
      <c r="I106" s="205"/>
      <c r="J106" s="199">
        <f t="shared" si="694"/>
        <v>0</v>
      </c>
      <c r="K106" s="205"/>
      <c r="L106" s="205"/>
      <c r="M106" s="199">
        <f t="shared" si="328"/>
        <v>0</v>
      </c>
      <c r="N106" s="205"/>
      <c r="O106" s="205"/>
      <c r="P106" s="199">
        <f t="shared" si="330"/>
        <v>0</v>
      </c>
      <c r="Q106" s="205"/>
      <c r="R106" s="205"/>
      <c r="S106" s="199">
        <f t="shared" si="332"/>
        <v>0</v>
      </c>
      <c r="T106" s="205"/>
      <c r="U106" s="205"/>
      <c r="V106" s="199">
        <f t="shared" si="334"/>
        <v>0</v>
      </c>
      <c r="W106" s="205"/>
      <c r="X106" s="205"/>
      <c r="Y106" s="199">
        <f t="shared" si="336"/>
        <v>0</v>
      </c>
      <c r="Z106" s="205"/>
      <c r="AA106" s="205"/>
      <c r="AB106" s="199">
        <f t="shared" si="338"/>
        <v>0</v>
      </c>
      <c r="AC106" s="205"/>
      <c r="AD106" s="205"/>
      <c r="AE106" s="199">
        <f t="shared" si="340"/>
        <v>0</v>
      </c>
      <c r="AF106" s="205"/>
      <c r="AG106" s="205"/>
      <c r="AH106" s="199">
        <f t="shared" si="342"/>
        <v>0</v>
      </c>
      <c r="AI106" s="205"/>
      <c r="AJ106" s="205"/>
      <c r="AK106" s="199">
        <f t="shared" si="344"/>
        <v>0</v>
      </c>
      <c r="AL106" s="205"/>
      <c r="AM106" s="205"/>
      <c r="AN106" s="199">
        <f t="shared" si="346"/>
        <v>0</v>
      </c>
      <c r="AO106" s="205"/>
      <c r="AP106" s="205"/>
      <c r="AQ106" s="199">
        <f t="shared" si="348"/>
        <v>0</v>
      </c>
      <c r="AR106" s="333"/>
    </row>
    <row r="107" spans="1:44" ht="36" customHeight="1">
      <c r="A107" s="334"/>
      <c r="B107" s="332"/>
      <c r="C107" s="323"/>
      <c r="D107" s="194" t="s">
        <v>43</v>
      </c>
      <c r="E107" s="225">
        <f t="shared" si="693"/>
        <v>223.3</v>
      </c>
      <c r="F107" s="225">
        <f t="shared" si="80"/>
        <v>223.3</v>
      </c>
      <c r="G107" s="199">
        <f t="shared" si="23"/>
        <v>100</v>
      </c>
      <c r="H107" s="205"/>
      <c r="I107" s="205"/>
      <c r="J107" s="199">
        <f t="shared" si="694"/>
        <v>0</v>
      </c>
      <c r="K107" s="205"/>
      <c r="L107" s="205"/>
      <c r="M107" s="199">
        <f t="shared" si="328"/>
        <v>0</v>
      </c>
      <c r="N107" s="205">
        <f>O107</f>
        <v>223.3</v>
      </c>
      <c r="O107" s="205">
        <v>223.3</v>
      </c>
      <c r="P107" s="199">
        <f t="shared" si="330"/>
        <v>100</v>
      </c>
      <c r="Q107" s="205"/>
      <c r="R107" s="205"/>
      <c r="S107" s="199">
        <f t="shared" si="332"/>
        <v>0</v>
      </c>
      <c r="T107" s="205"/>
      <c r="U107" s="205"/>
      <c r="V107" s="199">
        <f t="shared" si="334"/>
        <v>0</v>
      </c>
      <c r="W107" s="205"/>
      <c r="X107" s="205"/>
      <c r="Y107" s="199">
        <f t="shared" si="336"/>
        <v>0</v>
      </c>
      <c r="Z107" s="205"/>
      <c r="AA107" s="205"/>
      <c r="AB107" s="199">
        <f t="shared" si="338"/>
        <v>0</v>
      </c>
      <c r="AC107" s="205"/>
      <c r="AD107" s="205"/>
      <c r="AE107" s="199">
        <f t="shared" si="340"/>
        <v>0</v>
      </c>
      <c r="AF107" s="205"/>
      <c r="AG107" s="205"/>
      <c r="AH107" s="199">
        <f t="shared" si="342"/>
        <v>0</v>
      </c>
      <c r="AI107" s="205"/>
      <c r="AJ107" s="205"/>
      <c r="AK107" s="199">
        <f t="shared" si="344"/>
        <v>0</v>
      </c>
      <c r="AL107" s="205"/>
      <c r="AM107" s="205"/>
      <c r="AN107" s="199">
        <f t="shared" si="346"/>
        <v>0</v>
      </c>
      <c r="AO107" s="205"/>
      <c r="AP107" s="205"/>
      <c r="AQ107" s="199">
        <f t="shared" si="348"/>
        <v>0</v>
      </c>
      <c r="AR107" s="333"/>
    </row>
    <row r="108" spans="1:44" ht="27" customHeight="1">
      <c r="A108" s="329" t="s">
        <v>377</v>
      </c>
      <c r="B108" s="331" t="s">
        <v>378</v>
      </c>
      <c r="C108" s="323" t="s">
        <v>320</v>
      </c>
      <c r="D108" s="197" t="s">
        <v>41</v>
      </c>
      <c r="E108" s="224">
        <f t="shared" si="693"/>
        <v>23310.3</v>
      </c>
      <c r="F108" s="224">
        <f t="shared" ref="F108:F110" si="706">I108+L108+O108+R108+U108+X108+AA108+AD108+AG108+AJ108+AM108+AP108</f>
        <v>0</v>
      </c>
      <c r="G108" s="204">
        <f t="shared" ref="G108:G110" si="707">IF(F108,F108/E108*100,0)</f>
        <v>0</v>
      </c>
      <c r="H108" s="204">
        <f>H109+H110</f>
        <v>0</v>
      </c>
      <c r="I108" s="204">
        <f>I109+I110</f>
        <v>0</v>
      </c>
      <c r="J108" s="204">
        <f t="shared" si="694"/>
        <v>0</v>
      </c>
      <c r="K108" s="204">
        <f t="shared" ref="K108:L108" si="708">K109+K110</f>
        <v>0</v>
      </c>
      <c r="L108" s="204">
        <f t="shared" si="708"/>
        <v>0</v>
      </c>
      <c r="M108" s="204">
        <f t="shared" si="328"/>
        <v>0</v>
      </c>
      <c r="N108" s="204">
        <f t="shared" ref="N108:O108" si="709">N109+N110</f>
        <v>0</v>
      </c>
      <c r="O108" s="204">
        <f t="shared" si="709"/>
        <v>0</v>
      </c>
      <c r="P108" s="204">
        <f t="shared" si="330"/>
        <v>0</v>
      </c>
      <c r="Q108" s="204">
        <f t="shared" ref="Q108:R108" si="710">Q109+Q110</f>
        <v>0</v>
      </c>
      <c r="R108" s="204">
        <f t="shared" si="710"/>
        <v>0</v>
      </c>
      <c r="S108" s="204">
        <f t="shared" si="332"/>
        <v>0</v>
      </c>
      <c r="T108" s="204">
        <f t="shared" ref="T108:U108" si="711">T109+T110</f>
        <v>0</v>
      </c>
      <c r="U108" s="204">
        <f t="shared" si="711"/>
        <v>0</v>
      </c>
      <c r="V108" s="204">
        <f t="shared" si="334"/>
        <v>0</v>
      </c>
      <c r="W108" s="204">
        <f t="shared" ref="W108:X108" si="712">W109+W110</f>
        <v>0</v>
      </c>
      <c r="X108" s="204">
        <f t="shared" si="712"/>
        <v>0</v>
      </c>
      <c r="Y108" s="204">
        <f t="shared" si="336"/>
        <v>0</v>
      </c>
      <c r="Z108" s="204">
        <f t="shared" ref="Z108:AA108" si="713">Z109+Z110</f>
        <v>0</v>
      </c>
      <c r="AA108" s="204">
        <f t="shared" si="713"/>
        <v>0</v>
      </c>
      <c r="AB108" s="204">
        <f t="shared" si="338"/>
        <v>0</v>
      </c>
      <c r="AC108" s="204">
        <f t="shared" ref="AC108:AD108" si="714">AC109+AC110</f>
        <v>0</v>
      </c>
      <c r="AD108" s="204">
        <f t="shared" si="714"/>
        <v>0</v>
      </c>
      <c r="AE108" s="204">
        <f t="shared" si="340"/>
        <v>0</v>
      </c>
      <c r="AF108" s="204">
        <f t="shared" ref="AF108:AG108" si="715">AF109+AF110</f>
        <v>0</v>
      </c>
      <c r="AG108" s="204">
        <f t="shared" si="715"/>
        <v>0</v>
      </c>
      <c r="AH108" s="204">
        <f t="shared" si="342"/>
        <v>0</v>
      </c>
      <c r="AI108" s="204">
        <f t="shared" ref="AI108:AJ108" si="716">AI109+AI110</f>
        <v>0</v>
      </c>
      <c r="AJ108" s="204">
        <f t="shared" si="716"/>
        <v>0</v>
      </c>
      <c r="AK108" s="204">
        <f t="shared" si="344"/>
        <v>0</v>
      </c>
      <c r="AL108" s="204">
        <f t="shared" ref="AL108:AM108" si="717">AL109+AL110</f>
        <v>0</v>
      </c>
      <c r="AM108" s="204">
        <f t="shared" si="717"/>
        <v>0</v>
      </c>
      <c r="AN108" s="204">
        <f t="shared" si="346"/>
        <v>0</v>
      </c>
      <c r="AO108" s="204">
        <f t="shared" ref="AO108:AP108" si="718">AO109+AO110</f>
        <v>23310.3</v>
      </c>
      <c r="AP108" s="204">
        <f t="shared" si="718"/>
        <v>0</v>
      </c>
      <c r="AQ108" s="204">
        <f t="shared" si="348"/>
        <v>0</v>
      </c>
      <c r="AR108" s="333"/>
    </row>
    <row r="109" spans="1:44" ht="49.5" customHeight="1">
      <c r="A109" s="330"/>
      <c r="B109" s="332"/>
      <c r="C109" s="323"/>
      <c r="D109" s="194" t="s">
        <v>2</v>
      </c>
      <c r="E109" s="225">
        <f t="shared" si="693"/>
        <v>0</v>
      </c>
      <c r="F109" s="225">
        <f t="shared" si="706"/>
        <v>0</v>
      </c>
      <c r="G109" s="199">
        <f t="shared" si="707"/>
        <v>0</v>
      </c>
      <c r="H109" s="205"/>
      <c r="I109" s="205"/>
      <c r="J109" s="199">
        <f t="shared" si="694"/>
        <v>0</v>
      </c>
      <c r="K109" s="205"/>
      <c r="L109" s="205"/>
      <c r="M109" s="199">
        <f t="shared" ref="M109:M110" si="719">IF(L109,L109/K109*100,0)</f>
        <v>0</v>
      </c>
      <c r="N109" s="205"/>
      <c r="O109" s="205"/>
      <c r="P109" s="199">
        <f t="shared" ref="P109:P110" si="720">IF(O109,O109/N109*100,0)</f>
        <v>0</v>
      </c>
      <c r="Q109" s="205"/>
      <c r="R109" s="205"/>
      <c r="S109" s="199">
        <f t="shared" ref="S109:S110" si="721">IF(R109,R109/Q109*100,0)</f>
        <v>0</v>
      </c>
      <c r="T109" s="205"/>
      <c r="U109" s="205"/>
      <c r="V109" s="199">
        <f t="shared" ref="V109:V110" si="722">IF(U109,U109/T109*100,0)</f>
        <v>0</v>
      </c>
      <c r="W109" s="205"/>
      <c r="X109" s="205"/>
      <c r="Y109" s="199">
        <f t="shared" ref="Y109:Y110" si="723">IF(X109,X109/W109*100,0)</f>
        <v>0</v>
      </c>
      <c r="Z109" s="205"/>
      <c r="AA109" s="205"/>
      <c r="AB109" s="199">
        <f t="shared" ref="AB109:AB110" si="724">IF(AA109,AA109/Z109*100,0)</f>
        <v>0</v>
      </c>
      <c r="AC109" s="205"/>
      <c r="AD109" s="205"/>
      <c r="AE109" s="199">
        <f t="shared" ref="AE109:AE110" si="725">IF(AD109,AD109/AC109*100,0)</f>
        <v>0</v>
      </c>
      <c r="AF109" s="205"/>
      <c r="AG109" s="205"/>
      <c r="AH109" s="199">
        <f t="shared" ref="AH109:AH110" si="726">IF(AG109,AG109/AF109*100,0)</f>
        <v>0</v>
      </c>
      <c r="AI109" s="205"/>
      <c r="AJ109" s="205"/>
      <c r="AK109" s="199">
        <f t="shared" ref="AK109:AK110" si="727">IF(AJ109,AJ109/AI109*100,0)</f>
        <v>0</v>
      </c>
      <c r="AL109" s="205"/>
      <c r="AM109" s="205"/>
      <c r="AN109" s="199">
        <f t="shared" ref="AN109:AN110" si="728">IF(AM109,AM109/AL109*100,0)</f>
        <v>0</v>
      </c>
      <c r="AO109" s="205"/>
      <c r="AP109" s="205"/>
      <c r="AQ109" s="199">
        <f t="shared" ref="AQ109:AQ110" si="729">IF(AP109,AP109/AO109*100,0)</f>
        <v>0</v>
      </c>
      <c r="AR109" s="333"/>
    </row>
    <row r="110" spans="1:44" ht="36" customHeight="1">
      <c r="A110" s="330"/>
      <c r="B110" s="332"/>
      <c r="C110" s="323"/>
      <c r="D110" s="194" t="s">
        <v>43</v>
      </c>
      <c r="E110" s="225">
        <f t="shared" si="693"/>
        <v>23310.3</v>
      </c>
      <c r="F110" s="225">
        <f t="shared" si="706"/>
        <v>0</v>
      </c>
      <c r="G110" s="199">
        <f t="shared" si="707"/>
        <v>0</v>
      </c>
      <c r="H110" s="205"/>
      <c r="I110" s="205"/>
      <c r="J110" s="199">
        <f t="shared" si="694"/>
        <v>0</v>
      </c>
      <c r="K110" s="205"/>
      <c r="L110" s="205"/>
      <c r="M110" s="199">
        <f t="shared" si="719"/>
        <v>0</v>
      </c>
      <c r="N110" s="205"/>
      <c r="O110" s="205"/>
      <c r="P110" s="199">
        <f t="shared" si="720"/>
        <v>0</v>
      </c>
      <c r="Q110" s="205"/>
      <c r="R110" s="205"/>
      <c r="S110" s="199">
        <f t="shared" si="721"/>
        <v>0</v>
      </c>
      <c r="T110" s="205"/>
      <c r="U110" s="205"/>
      <c r="V110" s="199">
        <f t="shared" si="722"/>
        <v>0</v>
      </c>
      <c r="W110" s="205"/>
      <c r="X110" s="205"/>
      <c r="Y110" s="199">
        <f t="shared" si="723"/>
        <v>0</v>
      </c>
      <c r="Z110" s="205"/>
      <c r="AA110" s="205"/>
      <c r="AB110" s="199">
        <f t="shared" si="724"/>
        <v>0</v>
      </c>
      <c r="AC110" s="205"/>
      <c r="AD110" s="205"/>
      <c r="AE110" s="199">
        <f t="shared" si="725"/>
        <v>0</v>
      </c>
      <c r="AF110" s="205"/>
      <c r="AG110" s="205"/>
      <c r="AH110" s="199">
        <f t="shared" si="726"/>
        <v>0</v>
      </c>
      <c r="AI110" s="205"/>
      <c r="AJ110" s="205"/>
      <c r="AK110" s="199">
        <f t="shared" si="727"/>
        <v>0</v>
      </c>
      <c r="AL110" s="205"/>
      <c r="AM110" s="205"/>
      <c r="AN110" s="199">
        <f t="shared" si="728"/>
        <v>0</v>
      </c>
      <c r="AO110" s="205">
        <v>23310.3</v>
      </c>
      <c r="AP110" s="205"/>
      <c r="AQ110" s="199">
        <f t="shared" si="729"/>
        <v>0</v>
      </c>
      <c r="AR110" s="333"/>
    </row>
    <row r="111" spans="1:44" ht="27" customHeight="1">
      <c r="A111" s="329" t="s">
        <v>379</v>
      </c>
      <c r="B111" s="331"/>
      <c r="C111" s="323" t="s">
        <v>320</v>
      </c>
      <c r="D111" s="197" t="s">
        <v>41</v>
      </c>
      <c r="E111" s="224">
        <f t="shared" si="293"/>
        <v>106892</v>
      </c>
      <c r="F111" s="224">
        <f t="shared" ref="F111:F113" si="730">I111+L111+O111+R111+U111+X111+AA111+AD111+AG111+AJ111+AM111+AP111</f>
        <v>0</v>
      </c>
      <c r="G111" s="204">
        <f t="shared" ref="G111:G113" si="731">IF(F111,F111/E111*100,0)</f>
        <v>0</v>
      </c>
      <c r="H111" s="204">
        <f>H112+H113</f>
        <v>0</v>
      </c>
      <c r="I111" s="204">
        <f>I112+I113</f>
        <v>0</v>
      </c>
      <c r="J111" s="204">
        <f t="shared" si="202"/>
        <v>0</v>
      </c>
      <c r="K111" s="204">
        <f t="shared" ref="K111:L111" si="732">K112+K113</f>
        <v>0</v>
      </c>
      <c r="L111" s="204">
        <f t="shared" si="732"/>
        <v>0</v>
      </c>
      <c r="M111" s="204">
        <f t="shared" ref="M111:M113" si="733">IF(L111,L111/K111*100,0)</f>
        <v>0</v>
      </c>
      <c r="N111" s="204">
        <f t="shared" ref="N111:O111" si="734">N112+N113</f>
        <v>0</v>
      </c>
      <c r="O111" s="204">
        <f t="shared" si="734"/>
        <v>0</v>
      </c>
      <c r="P111" s="204">
        <f t="shared" ref="P111:P113" si="735">IF(O111,O111/N111*100,0)</f>
        <v>0</v>
      </c>
      <c r="Q111" s="204">
        <f t="shared" ref="Q111:R111" si="736">Q112+Q113</f>
        <v>0</v>
      </c>
      <c r="R111" s="204">
        <f t="shared" si="736"/>
        <v>0</v>
      </c>
      <c r="S111" s="204">
        <f t="shared" ref="S111:S113" si="737">IF(R111,R111/Q111*100,0)</f>
        <v>0</v>
      </c>
      <c r="T111" s="204">
        <f t="shared" ref="T111:U111" si="738">T112+T113</f>
        <v>0</v>
      </c>
      <c r="U111" s="204">
        <f t="shared" si="738"/>
        <v>0</v>
      </c>
      <c r="V111" s="204">
        <f t="shared" ref="V111:V113" si="739">IF(U111,U111/T111*100,0)</f>
        <v>0</v>
      </c>
      <c r="W111" s="204">
        <f t="shared" ref="W111:X111" si="740">W112+W113</f>
        <v>0</v>
      </c>
      <c r="X111" s="204">
        <f t="shared" si="740"/>
        <v>0</v>
      </c>
      <c r="Y111" s="204">
        <f t="shared" ref="Y111:Y113" si="741">IF(X111,X111/W111*100,0)</f>
        <v>0</v>
      </c>
      <c r="Z111" s="204">
        <f t="shared" ref="Z111:AA111" si="742">Z112+Z113</f>
        <v>0</v>
      </c>
      <c r="AA111" s="204">
        <f t="shared" si="742"/>
        <v>0</v>
      </c>
      <c r="AB111" s="204">
        <f t="shared" ref="AB111:AB113" si="743">IF(AA111,AA111/Z111*100,0)</f>
        <v>0</v>
      </c>
      <c r="AC111" s="204">
        <f t="shared" ref="AC111:AD111" si="744">AC112+AC113</f>
        <v>0</v>
      </c>
      <c r="AD111" s="204">
        <f t="shared" si="744"/>
        <v>0</v>
      </c>
      <c r="AE111" s="204">
        <f t="shared" ref="AE111:AE113" si="745">IF(AD111,AD111/AC111*100,0)</f>
        <v>0</v>
      </c>
      <c r="AF111" s="204">
        <f t="shared" ref="AF111:AG111" si="746">AF112+AF113</f>
        <v>0</v>
      </c>
      <c r="AG111" s="204">
        <f t="shared" si="746"/>
        <v>0</v>
      </c>
      <c r="AH111" s="204">
        <f t="shared" ref="AH111:AH113" si="747">IF(AG111,AG111/AF111*100,0)</f>
        <v>0</v>
      </c>
      <c r="AI111" s="204">
        <f t="shared" ref="AI111:AJ111" si="748">AI112+AI113</f>
        <v>0</v>
      </c>
      <c r="AJ111" s="204">
        <f t="shared" si="748"/>
        <v>0</v>
      </c>
      <c r="AK111" s="204">
        <f t="shared" ref="AK111:AK113" si="749">IF(AJ111,AJ111/AI111*100,0)</f>
        <v>0</v>
      </c>
      <c r="AL111" s="204">
        <f t="shared" ref="AL111:AM111" si="750">AL112+AL113</f>
        <v>0</v>
      </c>
      <c r="AM111" s="204">
        <f t="shared" si="750"/>
        <v>0</v>
      </c>
      <c r="AN111" s="204">
        <f t="shared" ref="AN111:AN113" si="751">IF(AM111,AM111/AL111*100,0)</f>
        <v>0</v>
      </c>
      <c r="AO111" s="204">
        <f t="shared" ref="AO111:AP111" si="752">AO112+AO113</f>
        <v>106892</v>
      </c>
      <c r="AP111" s="204">
        <f t="shared" si="752"/>
        <v>0</v>
      </c>
      <c r="AQ111" s="204">
        <f t="shared" ref="AQ111:AQ113" si="753">IF(AP111,AP111/AO111*100,0)</f>
        <v>0</v>
      </c>
      <c r="AR111" s="333"/>
    </row>
    <row r="112" spans="1:44" ht="49.5" customHeight="1">
      <c r="A112" s="330"/>
      <c r="B112" s="332"/>
      <c r="C112" s="323"/>
      <c r="D112" s="194" t="s">
        <v>2</v>
      </c>
      <c r="E112" s="225">
        <f t="shared" si="293"/>
        <v>0</v>
      </c>
      <c r="F112" s="225">
        <f t="shared" si="730"/>
        <v>0</v>
      </c>
      <c r="G112" s="199">
        <f t="shared" si="731"/>
        <v>0</v>
      </c>
      <c r="H112" s="205"/>
      <c r="I112" s="205"/>
      <c r="J112" s="199">
        <f t="shared" si="202"/>
        <v>0</v>
      </c>
      <c r="K112" s="205"/>
      <c r="L112" s="205"/>
      <c r="M112" s="199">
        <f t="shared" si="733"/>
        <v>0</v>
      </c>
      <c r="N112" s="205"/>
      <c r="O112" s="205"/>
      <c r="P112" s="199">
        <f t="shared" si="735"/>
        <v>0</v>
      </c>
      <c r="Q112" s="205"/>
      <c r="R112" s="205"/>
      <c r="S112" s="199">
        <f t="shared" si="737"/>
        <v>0</v>
      </c>
      <c r="T112" s="205"/>
      <c r="U112" s="205"/>
      <c r="V112" s="199">
        <f t="shared" si="739"/>
        <v>0</v>
      </c>
      <c r="W112" s="205"/>
      <c r="X112" s="205"/>
      <c r="Y112" s="199">
        <f t="shared" si="741"/>
        <v>0</v>
      </c>
      <c r="Z112" s="205"/>
      <c r="AA112" s="205"/>
      <c r="AB112" s="199">
        <f t="shared" si="743"/>
        <v>0</v>
      </c>
      <c r="AC112" s="205"/>
      <c r="AD112" s="205"/>
      <c r="AE112" s="199">
        <f t="shared" si="745"/>
        <v>0</v>
      </c>
      <c r="AF112" s="205"/>
      <c r="AG112" s="205"/>
      <c r="AH112" s="199">
        <f t="shared" si="747"/>
        <v>0</v>
      </c>
      <c r="AI112" s="205"/>
      <c r="AJ112" s="205"/>
      <c r="AK112" s="199">
        <f t="shared" si="749"/>
        <v>0</v>
      </c>
      <c r="AL112" s="205"/>
      <c r="AM112" s="205"/>
      <c r="AN112" s="199">
        <f t="shared" si="751"/>
        <v>0</v>
      </c>
      <c r="AO112" s="205"/>
      <c r="AP112" s="205"/>
      <c r="AQ112" s="199">
        <f t="shared" si="753"/>
        <v>0</v>
      </c>
      <c r="AR112" s="333"/>
    </row>
    <row r="113" spans="1:44" ht="36" customHeight="1">
      <c r="A113" s="330"/>
      <c r="B113" s="332"/>
      <c r="C113" s="323"/>
      <c r="D113" s="194" t="s">
        <v>43</v>
      </c>
      <c r="E113" s="225">
        <f t="shared" si="293"/>
        <v>106892</v>
      </c>
      <c r="F113" s="225">
        <f t="shared" si="730"/>
        <v>0</v>
      </c>
      <c r="G113" s="199">
        <f t="shared" si="731"/>
        <v>0</v>
      </c>
      <c r="H113" s="205"/>
      <c r="I113" s="205"/>
      <c r="J113" s="199">
        <f t="shared" si="202"/>
        <v>0</v>
      </c>
      <c r="K113" s="205"/>
      <c r="L113" s="205"/>
      <c r="M113" s="199">
        <f t="shared" si="733"/>
        <v>0</v>
      </c>
      <c r="N113" s="205"/>
      <c r="O113" s="205"/>
      <c r="P113" s="199">
        <f t="shared" si="735"/>
        <v>0</v>
      </c>
      <c r="Q113" s="205"/>
      <c r="R113" s="205"/>
      <c r="S113" s="199">
        <f t="shared" si="737"/>
        <v>0</v>
      </c>
      <c r="T113" s="205"/>
      <c r="U113" s="205"/>
      <c r="V113" s="199">
        <f t="shared" si="739"/>
        <v>0</v>
      </c>
      <c r="W113" s="205"/>
      <c r="X113" s="205"/>
      <c r="Y113" s="199">
        <f t="shared" si="741"/>
        <v>0</v>
      </c>
      <c r="Z113" s="205"/>
      <c r="AA113" s="205"/>
      <c r="AB113" s="199">
        <f t="shared" si="743"/>
        <v>0</v>
      </c>
      <c r="AC113" s="205"/>
      <c r="AD113" s="205"/>
      <c r="AE113" s="199">
        <f t="shared" si="745"/>
        <v>0</v>
      </c>
      <c r="AF113" s="205"/>
      <c r="AG113" s="205"/>
      <c r="AH113" s="199">
        <f t="shared" si="747"/>
        <v>0</v>
      </c>
      <c r="AI113" s="205"/>
      <c r="AJ113" s="205"/>
      <c r="AK113" s="199">
        <f t="shared" si="749"/>
        <v>0</v>
      </c>
      <c r="AL113" s="205"/>
      <c r="AM113" s="205"/>
      <c r="AN113" s="199">
        <f t="shared" si="751"/>
        <v>0</v>
      </c>
      <c r="AO113" s="205">
        <v>106892</v>
      </c>
      <c r="AP113" s="205"/>
      <c r="AQ113" s="199">
        <f t="shared" si="753"/>
        <v>0</v>
      </c>
      <c r="AR113" s="333"/>
    </row>
    <row r="114" spans="1:44" ht="12.75" customHeight="1">
      <c r="A114" s="336"/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/>
      <c r="AO114" s="337"/>
      <c r="AP114" s="337"/>
      <c r="AQ114" s="337"/>
      <c r="AR114" s="337"/>
    </row>
    <row r="115" spans="1:44" ht="20.25" customHeight="1">
      <c r="A115" s="342" t="s">
        <v>259</v>
      </c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</row>
    <row r="116" spans="1:44" s="226" customFormat="1" ht="30" customHeight="1">
      <c r="A116" s="343" t="s">
        <v>313</v>
      </c>
      <c r="B116" s="343"/>
      <c r="C116" s="343"/>
      <c r="D116" s="197" t="s">
        <v>41</v>
      </c>
      <c r="E116" s="203">
        <f t="shared" ref="E116:F118" si="754">SUM(H116,K116,N116,Q116,T116,W116,Z116,AC116,AF116,AI116,AL116,AO116)</f>
        <v>118.7</v>
      </c>
      <c r="F116" s="203">
        <f t="shared" si="754"/>
        <v>0</v>
      </c>
      <c r="G116" s="208">
        <f>IF(F116,F116/E116*100,0)</f>
        <v>0</v>
      </c>
      <c r="H116" s="203">
        <f>H117+H118</f>
        <v>0</v>
      </c>
      <c r="I116" s="203">
        <f>I117+I118</f>
        <v>0</v>
      </c>
      <c r="J116" s="204">
        <f>IF(I116,I116/H116*100,0)</f>
        <v>0</v>
      </c>
      <c r="K116" s="203">
        <f t="shared" ref="K116:L116" si="755">K117+K118</f>
        <v>0</v>
      </c>
      <c r="L116" s="203">
        <f t="shared" si="755"/>
        <v>0</v>
      </c>
      <c r="M116" s="204">
        <f t="shared" ref="M116:M130" si="756">IF(L116,L116/K116*100,0)</f>
        <v>0</v>
      </c>
      <c r="N116" s="203">
        <f t="shared" ref="N116:O116" si="757">N117+N118</f>
        <v>0</v>
      </c>
      <c r="O116" s="203">
        <f t="shared" si="757"/>
        <v>0</v>
      </c>
      <c r="P116" s="204">
        <f t="shared" ref="P116:P130" si="758">IF(O116,O116/N116*100,0)</f>
        <v>0</v>
      </c>
      <c r="Q116" s="203">
        <f t="shared" ref="Q116:R116" si="759">Q117+Q118</f>
        <v>0</v>
      </c>
      <c r="R116" s="203">
        <f t="shared" si="759"/>
        <v>0</v>
      </c>
      <c r="S116" s="204">
        <f t="shared" ref="S116:S130" si="760">IF(R116,R116/Q116*100,0)</f>
        <v>0</v>
      </c>
      <c r="T116" s="203">
        <f t="shared" ref="T116:U116" si="761">T117+T118</f>
        <v>0</v>
      </c>
      <c r="U116" s="203">
        <f t="shared" si="761"/>
        <v>0</v>
      </c>
      <c r="V116" s="204">
        <f t="shared" ref="V116:V130" si="762">IF(U116,U116/T116*100,0)</f>
        <v>0</v>
      </c>
      <c r="W116" s="203">
        <f t="shared" ref="W116:X116" si="763">W117+W118</f>
        <v>118.7</v>
      </c>
      <c r="X116" s="203">
        <f t="shared" si="763"/>
        <v>0</v>
      </c>
      <c r="Y116" s="204">
        <f t="shared" ref="Y116:Y130" si="764">IF(X116,X116/W116*100,0)</f>
        <v>0</v>
      </c>
      <c r="Z116" s="203">
        <f t="shared" ref="Z116:AA116" si="765">Z117+Z118</f>
        <v>0</v>
      </c>
      <c r="AA116" s="203">
        <f t="shared" si="765"/>
        <v>0</v>
      </c>
      <c r="AB116" s="204">
        <f t="shared" ref="AB116:AB130" si="766">IF(AA116,AA116/Z116*100,0)</f>
        <v>0</v>
      </c>
      <c r="AC116" s="203">
        <f t="shared" ref="AC116:AD116" si="767">AC117+AC118</f>
        <v>0</v>
      </c>
      <c r="AD116" s="203">
        <f t="shared" si="767"/>
        <v>0</v>
      </c>
      <c r="AE116" s="204">
        <f t="shared" ref="AE116:AE130" si="768">IF(AD116,AD116/AC116*100,0)</f>
        <v>0</v>
      </c>
      <c r="AF116" s="203">
        <f t="shared" ref="AF116:AG116" si="769">AF117+AF118</f>
        <v>0</v>
      </c>
      <c r="AG116" s="203">
        <f t="shared" si="769"/>
        <v>0</v>
      </c>
      <c r="AH116" s="204">
        <f t="shared" ref="AH116:AH130" si="770">IF(AG116,AG116/AF116*100,0)</f>
        <v>0</v>
      </c>
      <c r="AI116" s="203">
        <f t="shared" ref="AI116:AJ116" si="771">AI117+AI118</f>
        <v>0</v>
      </c>
      <c r="AJ116" s="203">
        <f t="shared" si="771"/>
        <v>0</v>
      </c>
      <c r="AK116" s="204">
        <f t="shared" ref="AK116:AK130" si="772">IF(AJ116,AJ116/AI116*100,0)</f>
        <v>0</v>
      </c>
      <c r="AL116" s="203">
        <f t="shared" ref="AL116:AM116" si="773">AL117+AL118</f>
        <v>0</v>
      </c>
      <c r="AM116" s="203">
        <f t="shared" si="773"/>
        <v>0</v>
      </c>
      <c r="AN116" s="204">
        <f t="shared" ref="AN116:AN130" si="774">IF(AM116,AM116/AL116*100,0)</f>
        <v>0</v>
      </c>
      <c r="AO116" s="203">
        <f t="shared" ref="AO116:AP116" si="775">AO117+AO118</f>
        <v>0</v>
      </c>
      <c r="AP116" s="203">
        <f t="shared" si="775"/>
        <v>0</v>
      </c>
      <c r="AQ116" s="204">
        <f t="shared" ref="AQ116:AQ130" si="776">IF(AP116,AP116/AO116*100,0)</f>
        <v>0</v>
      </c>
      <c r="AR116" s="322"/>
    </row>
    <row r="117" spans="1:44" ht="54" customHeight="1">
      <c r="A117" s="343"/>
      <c r="B117" s="343"/>
      <c r="C117" s="343"/>
      <c r="D117" s="206" t="s">
        <v>2</v>
      </c>
      <c r="E117" s="198">
        <f t="shared" si="754"/>
        <v>118.7</v>
      </c>
      <c r="F117" s="198">
        <f t="shared" si="754"/>
        <v>0</v>
      </c>
      <c r="G117" s="207">
        <f t="shared" ref="G117:G129" si="777">IF(F117,F117/E117*100,0)</f>
        <v>0</v>
      </c>
      <c r="H117" s="200">
        <f>H43</f>
        <v>0</v>
      </c>
      <c r="I117" s="200">
        <f>I43</f>
        <v>0</v>
      </c>
      <c r="J117" s="199">
        <f t="shared" ref="J117:J118" si="778">IF(I117,I117/H117*100,0)</f>
        <v>0</v>
      </c>
      <c r="K117" s="200">
        <f t="shared" ref="K117:L117" si="779">K43</f>
        <v>0</v>
      </c>
      <c r="L117" s="200">
        <f t="shared" si="779"/>
        <v>0</v>
      </c>
      <c r="M117" s="199">
        <f t="shared" si="756"/>
        <v>0</v>
      </c>
      <c r="N117" s="200">
        <f t="shared" ref="N117:O117" si="780">N43</f>
        <v>0</v>
      </c>
      <c r="O117" s="200">
        <f t="shared" si="780"/>
        <v>0</v>
      </c>
      <c r="P117" s="199">
        <f t="shared" si="758"/>
        <v>0</v>
      </c>
      <c r="Q117" s="200">
        <f t="shared" ref="Q117:R117" si="781">Q43</f>
        <v>0</v>
      </c>
      <c r="R117" s="200">
        <f t="shared" si="781"/>
        <v>0</v>
      </c>
      <c r="S117" s="199">
        <f t="shared" si="760"/>
        <v>0</v>
      </c>
      <c r="T117" s="200">
        <f t="shared" ref="T117:U117" si="782">T43</f>
        <v>0</v>
      </c>
      <c r="U117" s="200">
        <f t="shared" si="782"/>
        <v>0</v>
      </c>
      <c r="V117" s="199">
        <f t="shared" si="762"/>
        <v>0</v>
      </c>
      <c r="W117" s="200">
        <f t="shared" ref="W117:X117" si="783">W43</f>
        <v>118.7</v>
      </c>
      <c r="X117" s="200">
        <f t="shared" si="783"/>
        <v>0</v>
      </c>
      <c r="Y117" s="199">
        <f t="shared" si="764"/>
        <v>0</v>
      </c>
      <c r="Z117" s="200">
        <f t="shared" ref="Z117:AA117" si="784">Z43</f>
        <v>0</v>
      </c>
      <c r="AA117" s="200">
        <f t="shared" si="784"/>
        <v>0</v>
      </c>
      <c r="AB117" s="199">
        <f t="shared" si="766"/>
        <v>0</v>
      </c>
      <c r="AC117" s="200">
        <f t="shared" ref="AC117:AD117" si="785">AC43</f>
        <v>0</v>
      </c>
      <c r="AD117" s="200">
        <f t="shared" si="785"/>
        <v>0</v>
      </c>
      <c r="AE117" s="199">
        <f t="shared" si="768"/>
        <v>0</v>
      </c>
      <c r="AF117" s="200">
        <f t="shared" ref="AF117:AG117" si="786">AF43</f>
        <v>0</v>
      </c>
      <c r="AG117" s="200">
        <f t="shared" si="786"/>
        <v>0</v>
      </c>
      <c r="AH117" s="199">
        <f t="shared" si="770"/>
        <v>0</v>
      </c>
      <c r="AI117" s="200">
        <f t="shared" ref="AI117:AJ117" si="787">AI43</f>
        <v>0</v>
      </c>
      <c r="AJ117" s="200">
        <f t="shared" si="787"/>
        <v>0</v>
      </c>
      <c r="AK117" s="199">
        <f t="shared" si="772"/>
        <v>0</v>
      </c>
      <c r="AL117" s="200">
        <f t="shared" ref="AL117:AM117" si="788">AL43</f>
        <v>0</v>
      </c>
      <c r="AM117" s="200">
        <f t="shared" si="788"/>
        <v>0</v>
      </c>
      <c r="AN117" s="199">
        <f t="shared" si="774"/>
        <v>0</v>
      </c>
      <c r="AO117" s="200">
        <f t="shared" ref="AO117:AP117" si="789">AO43</f>
        <v>0</v>
      </c>
      <c r="AP117" s="200">
        <f t="shared" si="789"/>
        <v>0</v>
      </c>
      <c r="AQ117" s="199">
        <f t="shared" si="776"/>
        <v>0</v>
      </c>
      <c r="AR117" s="322"/>
    </row>
    <row r="118" spans="1:44" ht="30" customHeight="1">
      <c r="A118" s="343"/>
      <c r="B118" s="343"/>
      <c r="C118" s="343"/>
      <c r="D118" s="206" t="s">
        <v>43</v>
      </c>
      <c r="E118" s="198">
        <f t="shared" si="754"/>
        <v>0</v>
      </c>
      <c r="F118" s="198">
        <f t="shared" si="754"/>
        <v>0</v>
      </c>
      <c r="G118" s="207">
        <f t="shared" si="777"/>
        <v>0</v>
      </c>
      <c r="H118" s="200">
        <f>H44</f>
        <v>0</v>
      </c>
      <c r="I118" s="200">
        <f>I44</f>
        <v>0</v>
      </c>
      <c r="J118" s="199">
        <f t="shared" si="778"/>
        <v>0</v>
      </c>
      <c r="K118" s="200">
        <f t="shared" ref="K118:L118" si="790">K44</f>
        <v>0</v>
      </c>
      <c r="L118" s="200">
        <f t="shared" si="790"/>
        <v>0</v>
      </c>
      <c r="M118" s="199">
        <f t="shared" si="756"/>
        <v>0</v>
      </c>
      <c r="N118" s="200">
        <f t="shared" ref="N118:O118" si="791">N44</f>
        <v>0</v>
      </c>
      <c r="O118" s="200">
        <f t="shared" si="791"/>
        <v>0</v>
      </c>
      <c r="P118" s="199">
        <f t="shared" si="758"/>
        <v>0</v>
      </c>
      <c r="Q118" s="200">
        <f t="shared" ref="Q118:R118" si="792">Q44</f>
        <v>0</v>
      </c>
      <c r="R118" s="200">
        <f t="shared" si="792"/>
        <v>0</v>
      </c>
      <c r="S118" s="199">
        <f t="shared" si="760"/>
        <v>0</v>
      </c>
      <c r="T118" s="200">
        <f t="shared" ref="T118:U118" si="793">T44</f>
        <v>0</v>
      </c>
      <c r="U118" s="200">
        <f t="shared" si="793"/>
        <v>0</v>
      </c>
      <c r="V118" s="199">
        <f t="shared" si="762"/>
        <v>0</v>
      </c>
      <c r="W118" s="200">
        <f t="shared" ref="W118:X118" si="794">W44</f>
        <v>0</v>
      </c>
      <c r="X118" s="200">
        <f t="shared" si="794"/>
        <v>0</v>
      </c>
      <c r="Y118" s="199">
        <f t="shared" si="764"/>
        <v>0</v>
      </c>
      <c r="Z118" s="200">
        <f t="shared" ref="Z118:AA118" si="795">Z44</f>
        <v>0</v>
      </c>
      <c r="AA118" s="200">
        <f t="shared" si="795"/>
        <v>0</v>
      </c>
      <c r="AB118" s="199">
        <f t="shared" si="766"/>
        <v>0</v>
      </c>
      <c r="AC118" s="200">
        <f t="shared" ref="AC118:AD118" si="796">AC44</f>
        <v>0</v>
      </c>
      <c r="AD118" s="200">
        <f t="shared" si="796"/>
        <v>0</v>
      </c>
      <c r="AE118" s="199">
        <f t="shared" si="768"/>
        <v>0</v>
      </c>
      <c r="AF118" s="200">
        <f t="shared" ref="AF118:AG118" si="797">AF44</f>
        <v>0</v>
      </c>
      <c r="AG118" s="200">
        <f t="shared" si="797"/>
        <v>0</v>
      </c>
      <c r="AH118" s="199">
        <f t="shared" si="770"/>
        <v>0</v>
      </c>
      <c r="AI118" s="200">
        <f t="shared" ref="AI118:AJ118" si="798">AI44</f>
        <v>0</v>
      </c>
      <c r="AJ118" s="200">
        <f t="shared" si="798"/>
        <v>0</v>
      </c>
      <c r="AK118" s="199">
        <f t="shared" si="772"/>
        <v>0</v>
      </c>
      <c r="AL118" s="200">
        <f t="shared" ref="AL118:AM118" si="799">AL44</f>
        <v>0</v>
      </c>
      <c r="AM118" s="200">
        <f t="shared" si="799"/>
        <v>0</v>
      </c>
      <c r="AN118" s="199">
        <f t="shared" si="774"/>
        <v>0</v>
      </c>
      <c r="AO118" s="200">
        <f t="shared" ref="AO118:AP118" si="800">AO44</f>
        <v>0</v>
      </c>
      <c r="AP118" s="200">
        <f t="shared" si="800"/>
        <v>0</v>
      </c>
      <c r="AQ118" s="199">
        <f t="shared" si="776"/>
        <v>0</v>
      </c>
      <c r="AR118" s="322"/>
    </row>
    <row r="119" spans="1:44" ht="30" customHeight="1">
      <c r="A119" s="343" t="s">
        <v>314</v>
      </c>
      <c r="B119" s="343"/>
      <c r="C119" s="343"/>
      <c r="D119" s="197" t="s">
        <v>41</v>
      </c>
      <c r="E119" s="203">
        <f>E121</f>
        <v>22.6</v>
      </c>
      <c r="F119" s="203">
        <f t="shared" ref="F119:F130" si="801">I119+L119+O119+R119+U119+X119+AA119+AD119+AG119+AJ119+AM119+AP119</f>
        <v>0</v>
      </c>
      <c r="G119" s="208">
        <f t="shared" si="777"/>
        <v>0</v>
      </c>
      <c r="H119" s="203">
        <f>H120+H121</f>
        <v>0</v>
      </c>
      <c r="I119" s="203">
        <f>I120+I121</f>
        <v>0</v>
      </c>
      <c r="J119" s="204">
        <f>IF(I119,I119/H119*100,0)</f>
        <v>0</v>
      </c>
      <c r="K119" s="203">
        <f t="shared" ref="K119:L119" si="802">K120+K121</f>
        <v>0</v>
      </c>
      <c r="L119" s="203">
        <f t="shared" si="802"/>
        <v>0</v>
      </c>
      <c r="M119" s="204">
        <f t="shared" si="756"/>
        <v>0</v>
      </c>
      <c r="N119" s="203">
        <f t="shared" ref="N119:O119" si="803">N120+N121</f>
        <v>0</v>
      </c>
      <c r="O119" s="203">
        <f t="shared" si="803"/>
        <v>0</v>
      </c>
      <c r="P119" s="204">
        <f t="shared" si="758"/>
        <v>0</v>
      </c>
      <c r="Q119" s="203">
        <f t="shared" ref="Q119:R119" si="804">Q120+Q121</f>
        <v>22.6</v>
      </c>
      <c r="R119" s="203">
        <f t="shared" si="804"/>
        <v>0</v>
      </c>
      <c r="S119" s="204">
        <f t="shared" si="760"/>
        <v>0</v>
      </c>
      <c r="T119" s="203">
        <f t="shared" ref="T119:U119" si="805">T120+T121</f>
        <v>0</v>
      </c>
      <c r="U119" s="203">
        <f t="shared" si="805"/>
        <v>0</v>
      </c>
      <c r="V119" s="204">
        <f t="shared" si="762"/>
        <v>0</v>
      </c>
      <c r="W119" s="203">
        <f t="shared" ref="W119:X119" si="806">W120+W121</f>
        <v>0</v>
      </c>
      <c r="X119" s="203">
        <f t="shared" si="806"/>
        <v>0</v>
      </c>
      <c r="Y119" s="204">
        <f t="shared" si="764"/>
        <v>0</v>
      </c>
      <c r="Z119" s="203">
        <f t="shared" ref="Z119:AA119" si="807">Z120+Z121</f>
        <v>0</v>
      </c>
      <c r="AA119" s="203">
        <f t="shared" si="807"/>
        <v>0</v>
      </c>
      <c r="AB119" s="204">
        <f t="shared" si="766"/>
        <v>0</v>
      </c>
      <c r="AC119" s="203">
        <f t="shared" ref="AC119:AD119" si="808">AC120+AC121</f>
        <v>0</v>
      </c>
      <c r="AD119" s="203">
        <f t="shared" si="808"/>
        <v>0</v>
      </c>
      <c r="AE119" s="204">
        <f t="shared" si="768"/>
        <v>0</v>
      </c>
      <c r="AF119" s="203">
        <f t="shared" ref="AF119:AG119" si="809">AF120+AF121</f>
        <v>0</v>
      </c>
      <c r="AG119" s="203">
        <f t="shared" si="809"/>
        <v>0</v>
      </c>
      <c r="AH119" s="204">
        <f t="shared" si="770"/>
        <v>0</v>
      </c>
      <c r="AI119" s="203">
        <f t="shared" ref="AI119:AJ119" si="810">AI120+AI121</f>
        <v>0</v>
      </c>
      <c r="AJ119" s="203">
        <f t="shared" si="810"/>
        <v>0</v>
      </c>
      <c r="AK119" s="204">
        <f t="shared" si="772"/>
        <v>0</v>
      </c>
      <c r="AL119" s="203">
        <f t="shared" ref="AL119:AM119" si="811">AL120+AL121</f>
        <v>0</v>
      </c>
      <c r="AM119" s="203">
        <f t="shared" si="811"/>
        <v>0</v>
      </c>
      <c r="AN119" s="204">
        <f t="shared" si="774"/>
        <v>0</v>
      </c>
      <c r="AO119" s="203">
        <f t="shared" ref="AO119:AP119" si="812">AO120+AO121</f>
        <v>0</v>
      </c>
      <c r="AP119" s="203">
        <f t="shared" si="812"/>
        <v>0</v>
      </c>
      <c r="AQ119" s="204">
        <f t="shared" si="776"/>
        <v>0</v>
      </c>
      <c r="AR119" s="322"/>
    </row>
    <row r="120" spans="1:44" ht="56.25" customHeight="1">
      <c r="A120" s="343"/>
      <c r="B120" s="343"/>
      <c r="C120" s="343"/>
      <c r="D120" s="206" t="s">
        <v>2</v>
      </c>
      <c r="E120" s="198">
        <f>SUM(H120,K120,N120,Q120,T120,W120,Z120,AC120,AF120,AI120,AL120,AO120)</f>
        <v>0</v>
      </c>
      <c r="F120" s="198">
        <f t="shared" si="801"/>
        <v>0</v>
      </c>
      <c r="G120" s="207">
        <f>IF(F120,F120/E120*100,0)</f>
        <v>0</v>
      </c>
      <c r="H120" s="200"/>
      <c r="I120" s="200"/>
      <c r="J120" s="199">
        <f t="shared" ref="J120:J121" si="813">IF(I120,I120/H120*100,0)</f>
        <v>0</v>
      </c>
      <c r="K120" s="200"/>
      <c r="L120" s="200"/>
      <c r="M120" s="199">
        <f t="shared" si="756"/>
        <v>0</v>
      </c>
      <c r="N120" s="200"/>
      <c r="O120" s="200"/>
      <c r="P120" s="199">
        <f t="shared" si="758"/>
        <v>0</v>
      </c>
      <c r="Q120" s="200"/>
      <c r="R120" s="200"/>
      <c r="S120" s="199">
        <f t="shared" si="760"/>
        <v>0</v>
      </c>
      <c r="T120" s="200"/>
      <c r="U120" s="200"/>
      <c r="V120" s="199">
        <f t="shared" si="762"/>
        <v>0</v>
      </c>
      <c r="W120" s="200"/>
      <c r="X120" s="200"/>
      <c r="Y120" s="199">
        <f t="shared" si="764"/>
        <v>0</v>
      </c>
      <c r="Z120" s="200"/>
      <c r="AA120" s="200"/>
      <c r="AB120" s="199">
        <f t="shared" si="766"/>
        <v>0</v>
      </c>
      <c r="AC120" s="200"/>
      <c r="AD120" s="200"/>
      <c r="AE120" s="199">
        <f t="shared" si="768"/>
        <v>0</v>
      </c>
      <c r="AF120" s="200"/>
      <c r="AG120" s="200"/>
      <c r="AH120" s="199">
        <f t="shared" si="770"/>
        <v>0</v>
      </c>
      <c r="AI120" s="200"/>
      <c r="AJ120" s="200"/>
      <c r="AK120" s="199">
        <f t="shared" si="772"/>
        <v>0</v>
      </c>
      <c r="AL120" s="200"/>
      <c r="AM120" s="200"/>
      <c r="AN120" s="199">
        <f t="shared" si="774"/>
        <v>0</v>
      </c>
      <c r="AO120" s="200"/>
      <c r="AP120" s="200"/>
      <c r="AQ120" s="199">
        <f t="shared" si="776"/>
        <v>0</v>
      </c>
      <c r="AR120" s="322"/>
    </row>
    <row r="121" spans="1:44" ht="30" customHeight="1">
      <c r="A121" s="343"/>
      <c r="B121" s="343"/>
      <c r="C121" s="343"/>
      <c r="D121" s="206" t="s">
        <v>43</v>
      </c>
      <c r="E121" s="198">
        <f>SUM(H121,K121,N121,Q121,T121,W121,Z121,AC121,AF121,AI121,AL121,AO121)</f>
        <v>22.6</v>
      </c>
      <c r="F121" s="198">
        <f t="shared" si="801"/>
        <v>0</v>
      </c>
      <c r="G121" s="207">
        <f t="shared" si="777"/>
        <v>0</v>
      </c>
      <c r="H121" s="200"/>
      <c r="I121" s="200"/>
      <c r="J121" s="199">
        <f t="shared" si="813"/>
        <v>0</v>
      </c>
      <c r="K121" s="200"/>
      <c r="L121" s="200"/>
      <c r="M121" s="199">
        <f t="shared" si="756"/>
        <v>0</v>
      </c>
      <c r="N121" s="200"/>
      <c r="O121" s="200"/>
      <c r="P121" s="199">
        <f t="shared" si="758"/>
        <v>0</v>
      </c>
      <c r="Q121" s="200">
        <f>Q41</f>
        <v>22.6</v>
      </c>
      <c r="R121" s="200"/>
      <c r="S121" s="199">
        <f t="shared" si="760"/>
        <v>0</v>
      </c>
      <c r="T121" s="200"/>
      <c r="U121" s="200"/>
      <c r="V121" s="199">
        <f t="shared" si="762"/>
        <v>0</v>
      </c>
      <c r="W121" s="200"/>
      <c r="X121" s="200"/>
      <c r="Y121" s="199">
        <f t="shared" si="764"/>
        <v>0</v>
      </c>
      <c r="Z121" s="200"/>
      <c r="AA121" s="200"/>
      <c r="AB121" s="199">
        <f t="shared" si="766"/>
        <v>0</v>
      </c>
      <c r="AC121" s="200"/>
      <c r="AD121" s="200"/>
      <c r="AE121" s="199">
        <f t="shared" si="768"/>
        <v>0</v>
      </c>
      <c r="AF121" s="200"/>
      <c r="AG121" s="200"/>
      <c r="AH121" s="199">
        <f t="shared" si="770"/>
        <v>0</v>
      </c>
      <c r="AI121" s="200"/>
      <c r="AJ121" s="200"/>
      <c r="AK121" s="199">
        <f t="shared" si="772"/>
        <v>0</v>
      </c>
      <c r="AL121" s="200"/>
      <c r="AM121" s="200"/>
      <c r="AN121" s="199">
        <f t="shared" si="774"/>
        <v>0</v>
      </c>
      <c r="AO121" s="200"/>
      <c r="AP121" s="200"/>
      <c r="AQ121" s="199">
        <f t="shared" si="776"/>
        <v>0</v>
      </c>
      <c r="AR121" s="322"/>
    </row>
    <row r="122" spans="1:44" ht="30" customHeight="1">
      <c r="A122" s="343" t="s">
        <v>315</v>
      </c>
      <c r="B122" s="343"/>
      <c r="C122" s="343"/>
      <c r="D122" s="197" t="s">
        <v>41</v>
      </c>
      <c r="E122" s="203">
        <f t="shared" ref="E122:E129" si="814">SUM(H122,K122,N122,Q122,T122,W122,Z122,AC122,AF122,AI122,AL122,AO122)</f>
        <v>75</v>
      </c>
      <c r="F122" s="203">
        <f t="shared" si="801"/>
        <v>0</v>
      </c>
      <c r="G122" s="208">
        <f t="shared" si="777"/>
        <v>0</v>
      </c>
      <c r="H122" s="203">
        <f>H123+H124</f>
        <v>0</v>
      </c>
      <c r="I122" s="203">
        <f>I123+I124</f>
        <v>0</v>
      </c>
      <c r="J122" s="204">
        <f>IF(I122,I122/H122*100,0)</f>
        <v>0</v>
      </c>
      <c r="K122" s="203">
        <f t="shared" ref="K122:L122" si="815">K123+K124</f>
        <v>0</v>
      </c>
      <c r="L122" s="203">
        <f t="shared" si="815"/>
        <v>0</v>
      </c>
      <c r="M122" s="204">
        <f t="shared" si="756"/>
        <v>0</v>
      </c>
      <c r="N122" s="203">
        <f t="shared" ref="N122:O122" si="816">N123+N124</f>
        <v>10</v>
      </c>
      <c r="O122" s="203">
        <f t="shared" si="816"/>
        <v>0</v>
      </c>
      <c r="P122" s="204">
        <f t="shared" si="758"/>
        <v>0</v>
      </c>
      <c r="Q122" s="203">
        <f t="shared" ref="Q122:R122" si="817">Q123+Q124</f>
        <v>0</v>
      </c>
      <c r="R122" s="203">
        <f t="shared" si="817"/>
        <v>0</v>
      </c>
      <c r="S122" s="204">
        <f t="shared" si="760"/>
        <v>0</v>
      </c>
      <c r="T122" s="203">
        <f t="shared" ref="T122:U122" si="818">T123+T124</f>
        <v>10</v>
      </c>
      <c r="U122" s="203">
        <f t="shared" si="818"/>
        <v>0</v>
      </c>
      <c r="V122" s="204">
        <f t="shared" si="762"/>
        <v>0</v>
      </c>
      <c r="W122" s="203">
        <f t="shared" ref="W122:X122" si="819">W123+W124</f>
        <v>15</v>
      </c>
      <c r="X122" s="203">
        <f t="shared" si="819"/>
        <v>0</v>
      </c>
      <c r="Y122" s="204">
        <f t="shared" si="764"/>
        <v>0</v>
      </c>
      <c r="Z122" s="203">
        <f t="shared" ref="Z122:AA122" si="820">Z123+Z124</f>
        <v>10</v>
      </c>
      <c r="AA122" s="203">
        <f t="shared" si="820"/>
        <v>0</v>
      </c>
      <c r="AB122" s="204">
        <f t="shared" si="766"/>
        <v>0</v>
      </c>
      <c r="AC122" s="203">
        <f t="shared" ref="AC122:AD122" si="821">AC123+AC124</f>
        <v>0</v>
      </c>
      <c r="AD122" s="203">
        <f t="shared" si="821"/>
        <v>0</v>
      </c>
      <c r="AE122" s="204">
        <f t="shared" si="768"/>
        <v>0</v>
      </c>
      <c r="AF122" s="203">
        <f t="shared" ref="AF122:AG122" si="822">AF123+AF124</f>
        <v>10</v>
      </c>
      <c r="AG122" s="203">
        <f t="shared" si="822"/>
        <v>0</v>
      </c>
      <c r="AH122" s="204">
        <f t="shared" si="770"/>
        <v>0</v>
      </c>
      <c r="AI122" s="203">
        <f t="shared" ref="AI122:AJ122" si="823">AI123+AI124</f>
        <v>10</v>
      </c>
      <c r="AJ122" s="203">
        <f t="shared" si="823"/>
        <v>0</v>
      </c>
      <c r="AK122" s="204">
        <f t="shared" si="772"/>
        <v>0</v>
      </c>
      <c r="AL122" s="203">
        <f t="shared" ref="AL122:AM122" si="824">AL123+AL124</f>
        <v>10</v>
      </c>
      <c r="AM122" s="203">
        <f t="shared" si="824"/>
        <v>0</v>
      </c>
      <c r="AN122" s="204">
        <f t="shared" si="774"/>
        <v>0</v>
      </c>
      <c r="AO122" s="203">
        <f t="shared" ref="AO122:AP122" si="825">AO123+AO124</f>
        <v>0</v>
      </c>
      <c r="AP122" s="203">
        <f t="shared" si="825"/>
        <v>0</v>
      </c>
      <c r="AQ122" s="204">
        <f t="shared" si="776"/>
        <v>0</v>
      </c>
      <c r="AR122" s="322"/>
    </row>
    <row r="123" spans="1:44" ht="50.25" customHeight="1">
      <c r="A123" s="343"/>
      <c r="B123" s="343"/>
      <c r="C123" s="343"/>
      <c r="D123" s="206" t="s">
        <v>2</v>
      </c>
      <c r="E123" s="198">
        <f t="shared" si="814"/>
        <v>0</v>
      </c>
      <c r="F123" s="198">
        <f t="shared" si="801"/>
        <v>0</v>
      </c>
      <c r="G123" s="207">
        <f t="shared" si="777"/>
        <v>0</v>
      </c>
      <c r="H123" s="200">
        <f>H34</f>
        <v>0</v>
      </c>
      <c r="I123" s="200">
        <f>I34</f>
        <v>0</v>
      </c>
      <c r="J123" s="199">
        <f t="shared" ref="J123:J124" si="826">IF(I123,I123/H123*100,0)</f>
        <v>0</v>
      </c>
      <c r="K123" s="200">
        <f t="shared" ref="K123:L123" si="827">K34</f>
        <v>0</v>
      </c>
      <c r="L123" s="200">
        <f t="shared" si="827"/>
        <v>0</v>
      </c>
      <c r="M123" s="199">
        <f t="shared" si="756"/>
        <v>0</v>
      </c>
      <c r="N123" s="200">
        <f t="shared" ref="N123:O123" si="828">N34</f>
        <v>0</v>
      </c>
      <c r="O123" s="200">
        <f t="shared" si="828"/>
        <v>0</v>
      </c>
      <c r="P123" s="199">
        <f t="shared" si="758"/>
        <v>0</v>
      </c>
      <c r="Q123" s="200">
        <f t="shared" ref="Q123:R123" si="829">Q34</f>
        <v>0</v>
      </c>
      <c r="R123" s="200">
        <f t="shared" si="829"/>
        <v>0</v>
      </c>
      <c r="S123" s="199">
        <f t="shared" si="760"/>
        <v>0</v>
      </c>
      <c r="T123" s="200">
        <f t="shared" ref="T123:U123" si="830">T34</f>
        <v>0</v>
      </c>
      <c r="U123" s="200">
        <f t="shared" si="830"/>
        <v>0</v>
      </c>
      <c r="V123" s="199">
        <f t="shared" si="762"/>
        <v>0</v>
      </c>
      <c r="W123" s="200">
        <f t="shared" ref="W123:X123" si="831">W34</f>
        <v>0</v>
      </c>
      <c r="X123" s="200">
        <f t="shared" si="831"/>
        <v>0</v>
      </c>
      <c r="Y123" s="199">
        <f t="shared" si="764"/>
        <v>0</v>
      </c>
      <c r="Z123" s="200">
        <f t="shared" ref="Z123:AA123" si="832">Z34</f>
        <v>0</v>
      </c>
      <c r="AA123" s="200">
        <f t="shared" si="832"/>
        <v>0</v>
      </c>
      <c r="AB123" s="199">
        <f t="shared" si="766"/>
        <v>0</v>
      </c>
      <c r="AC123" s="200">
        <f t="shared" ref="AC123:AD123" si="833">AC34</f>
        <v>0</v>
      </c>
      <c r="AD123" s="200">
        <f t="shared" si="833"/>
        <v>0</v>
      </c>
      <c r="AE123" s="199">
        <f t="shared" si="768"/>
        <v>0</v>
      </c>
      <c r="AF123" s="200">
        <f t="shared" ref="AF123:AG123" si="834">AF34</f>
        <v>0</v>
      </c>
      <c r="AG123" s="200">
        <f t="shared" si="834"/>
        <v>0</v>
      </c>
      <c r="AH123" s="199">
        <f t="shared" si="770"/>
        <v>0</v>
      </c>
      <c r="AI123" s="200">
        <f t="shared" ref="AI123:AJ123" si="835">AI34</f>
        <v>0</v>
      </c>
      <c r="AJ123" s="200">
        <f t="shared" si="835"/>
        <v>0</v>
      </c>
      <c r="AK123" s="199">
        <f t="shared" si="772"/>
        <v>0</v>
      </c>
      <c r="AL123" s="200">
        <f t="shared" ref="AL123:AM123" si="836">AL34</f>
        <v>0</v>
      </c>
      <c r="AM123" s="200">
        <f t="shared" si="836"/>
        <v>0</v>
      </c>
      <c r="AN123" s="199">
        <f t="shared" si="774"/>
        <v>0</v>
      </c>
      <c r="AO123" s="200">
        <f t="shared" ref="AO123:AP123" si="837">AO34</f>
        <v>0</v>
      </c>
      <c r="AP123" s="200">
        <f t="shared" si="837"/>
        <v>0</v>
      </c>
      <c r="AQ123" s="199">
        <f t="shared" si="776"/>
        <v>0</v>
      </c>
      <c r="AR123" s="322"/>
    </row>
    <row r="124" spans="1:44" ht="30" customHeight="1">
      <c r="A124" s="343"/>
      <c r="B124" s="343"/>
      <c r="C124" s="343"/>
      <c r="D124" s="206" t="s">
        <v>43</v>
      </c>
      <c r="E124" s="198">
        <f t="shared" si="814"/>
        <v>75</v>
      </c>
      <c r="F124" s="198">
        <f t="shared" si="801"/>
        <v>0</v>
      </c>
      <c r="G124" s="207">
        <f t="shared" si="777"/>
        <v>0</v>
      </c>
      <c r="H124" s="200">
        <f>H35</f>
        <v>0</v>
      </c>
      <c r="I124" s="200">
        <f>I35</f>
        <v>0</v>
      </c>
      <c r="J124" s="199">
        <f t="shared" si="826"/>
        <v>0</v>
      </c>
      <c r="K124" s="200">
        <f t="shared" ref="K124:L124" si="838">K35</f>
        <v>0</v>
      </c>
      <c r="L124" s="200">
        <f t="shared" si="838"/>
        <v>0</v>
      </c>
      <c r="M124" s="199">
        <f t="shared" si="756"/>
        <v>0</v>
      </c>
      <c r="N124" s="200">
        <f t="shared" ref="N124:O124" si="839">N35</f>
        <v>10</v>
      </c>
      <c r="O124" s="200">
        <f t="shared" si="839"/>
        <v>0</v>
      </c>
      <c r="P124" s="199">
        <f t="shared" si="758"/>
        <v>0</v>
      </c>
      <c r="Q124" s="200">
        <f>Q35-22.6</f>
        <v>0</v>
      </c>
      <c r="R124" s="200">
        <f t="shared" ref="R124" si="840">R35</f>
        <v>0</v>
      </c>
      <c r="S124" s="199">
        <f t="shared" si="760"/>
        <v>0</v>
      </c>
      <c r="T124" s="200">
        <f t="shared" ref="T124:U124" si="841">T35</f>
        <v>10</v>
      </c>
      <c r="U124" s="200">
        <f t="shared" si="841"/>
        <v>0</v>
      </c>
      <c r="V124" s="199">
        <f t="shared" si="762"/>
        <v>0</v>
      </c>
      <c r="W124" s="200">
        <f t="shared" ref="W124:X124" si="842">W35</f>
        <v>15</v>
      </c>
      <c r="X124" s="200">
        <f t="shared" si="842"/>
        <v>0</v>
      </c>
      <c r="Y124" s="199">
        <f t="shared" si="764"/>
        <v>0</v>
      </c>
      <c r="Z124" s="200">
        <f t="shared" ref="Z124:AA124" si="843">Z35</f>
        <v>10</v>
      </c>
      <c r="AA124" s="200">
        <f t="shared" si="843"/>
        <v>0</v>
      </c>
      <c r="AB124" s="199">
        <f t="shared" si="766"/>
        <v>0</v>
      </c>
      <c r="AC124" s="200">
        <f t="shared" ref="AC124:AD124" si="844">AC35</f>
        <v>0</v>
      </c>
      <c r="AD124" s="200">
        <f t="shared" si="844"/>
        <v>0</v>
      </c>
      <c r="AE124" s="199">
        <f t="shared" si="768"/>
        <v>0</v>
      </c>
      <c r="AF124" s="200">
        <f t="shared" ref="AF124:AG124" si="845">AF35</f>
        <v>10</v>
      </c>
      <c r="AG124" s="200">
        <f t="shared" si="845"/>
        <v>0</v>
      </c>
      <c r="AH124" s="199">
        <f t="shared" si="770"/>
        <v>0</v>
      </c>
      <c r="AI124" s="200">
        <f t="shared" ref="AI124:AJ124" si="846">AI35</f>
        <v>10</v>
      </c>
      <c r="AJ124" s="200">
        <f t="shared" si="846"/>
        <v>0</v>
      </c>
      <c r="AK124" s="199">
        <f t="shared" si="772"/>
        <v>0</v>
      </c>
      <c r="AL124" s="200">
        <f t="shared" ref="AL124:AM124" si="847">AL35</f>
        <v>10</v>
      </c>
      <c r="AM124" s="200">
        <f t="shared" si="847"/>
        <v>0</v>
      </c>
      <c r="AN124" s="199">
        <f t="shared" si="774"/>
        <v>0</v>
      </c>
      <c r="AO124" s="200">
        <f t="shared" ref="AO124:AP124" si="848">AO35</f>
        <v>0</v>
      </c>
      <c r="AP124" s="200">
        <f t="shared" si="848"/>
        <v>0</v>
      </c>
      <c r="AQ124" s="199">
        <f t="shared" si="776"/>
        <v>0</v>
      </c>
      <c r="AR124" s="322"/>
    </row>
    <row r="125" spans="1:44" ht="30" customHeight="1">
      <c r="A125" s="343" t="s">
        <v>380</v>
      </c>
      <c r="B125" s="343"/>
      <c r="C125" s="343"/>
      <c r="D125" s="197" t="s">
        <v>41</v>
      </c>
      <c r="E125" s="203">
        <f t="shared" ref="E125:E127" si="849">SUM(H125,K125,N125,Q125,T125,W125,Z125,AC125,AF125,AI125,AL125,AO125)</f>
        <v>12475</v>
      </c>
      <c r="F125" s="203">
        <f t="shared" ref="F125:F127" si="850">I125+L125+O125+R125+U125+X125+AA125+AD125+AG125+AJ125+AM125+AP125</f>
        <v>0</v>
      </c>
      <c r="G125" s="208">
        <f t="shared" ref="G125:G127" si="851">IF(F125,F125/E125*100,0)</f>
        <v>0</v>
      </c>
      <c r="H125" s="203">
        <f>H126+H127</f>
        <v>0</v>
      </c>
      <c r="I125" s="203">
        <f>I126+I127</f>
        <v>0</v>
      </c>
      <c r="J125" s="204">
        <f>IF(I125,I125/H125*100,0)</f>
        <v>0</v>
      </c>
      <c r="K125" s="203">
        <f t="shared" ref="K125:L125" si="852">K126+K127</f>
        <v>0</v>
      </c>
      <c r="L125" s="203">
        <f t="shared" si="852"/>
        <v>0</v>
      </c>
      <c r="M125" s="204">
        <f t="shared" si="756"/>
        <v>0</v>
      </c>
      <c r="N125" s="203">
        <f t="shared" ref="N125:O125" si="853">N126+N127</f>
        <v>0</v>
      </c>
      <c r="O125" s="203">
        <f t="shared" si="853"/>
        <v>0</v>
      </c>
      <c r="P125" s="204">
        <f t="shared" si="758"/>
        <v>0</v>
      </c>
      <c r="Q125" s="203">
        <f t="shared" ref="Q125:R125" si="854">Q126+Q127</f>
        <v>0</v>
      </c>
      <c r="R125" s="203">
        <f t="shared" si="854"/>
        <v>0</v>
      </c>
      <c r="S125" s="204">
        <f t="shared" si="760"/>
        <v>0</v>
      </c>
      <c r="T125" s="203">
        <f t="shared" ref="T125:U125" si="855">T126+T127</f>
        <v>0</v>
      </c>
      <c r="U125" s="203">
        <f t="shared" si="855"/>
        <v>0</v>
      </c>
      <c r="V125" s="204">
        <f t="shared" si="762"/>
        <v>0</v>
      </c>
      <c r="W125" s="203">
        <f t="shared" ref="W125:X125" si="856">W126+W127</f>
        <v>0</v>
      </c>
      <c r="X125" s="203">
        <f t="shared" si="856"/>
        <v>0</v>
      </c>
      <c r="Y125" s="204">
        <f t="shared" si="764"/>
        <v>0</v>
      </c>
      <c r="Z125" s="203">
        <f t="shared" ref="Z125:AA125" si="857">Z126+Z127</f>
        <v>0</v>
      </c>
      <c r="AA125" s="203">
        <f t="shared" si="857"/>
        <v>0</v>
      </c>
      <c r="AB125" s="204">
        <f t="shared" si="766"/>
        <v>0</v>
      </c>
      <c r="AC125" s="203">
        <f t="shared" ref="AC125:AD125" si="858">AC126+AC127</f>
        <v>0</v>
      </c>
      <c r="AD125" s="203">
        <f t="shared" si="858"/>
        <v>0</v>
      </c>
      <c r="AE125" s="204">
        <f t="shared" si="768"/>
        <v>0</v>
      </c>
      <c r="AF125" s="203">
        <f t="shared" ref="AF125:AG125" si="859">AF126+AF127</f>
        <v>0</v>
      </c>
      <c r="AG125" s="203">
        <f t="shared" si="859"/>
        <v>0</v>
      </c>
      <c r="AH125" s="204">
        <f t="shared" si="770"/>
        <v>0</v>
      </c>
      <c r="AI125" s="203">
        <f t="shared" ref="AI125:AJ125" si="860">AI126+AI127</f>
        <v>12475</v>
      </c>
      <c r="AJ125" s="203">
        <f t="shared" si="860"/>
        <v>0</v>
      </c>
      <c r="AK125" s="204">
        <f t="shared" si="772"/>
        <v>0</v>
      </c>
      <c r="AL125" s="203">
        <f t="shared" ref="AL125:AM125" si="861">AL126+AL127</f>
        <v>0</v>
      </c>
      <c r="AM125" s="203">
        <f t="shared" si="861"/>
        <v>0</v>
      </c>
      <c r="AN125" s="204">
        <f t="shared" si="774"/>
        <v>0</v>
      </c>
      <c r="AO125" s="203">
        <f t="shared" ref="AO125:AP125" si="862">AO126+AO127</f>
        <v>0</v>
      </c>
      <c r="AP125" s="203">
        <f t="shared" si="862"/>
        <v>0</v>
      </c>
      <c r="AQ125" s="204">
        <f t="shared" si="776"/>
        <v>0</v>
      </c>
      <c r="AR125" s="322"/>
    </row>
    <row r="126" spans="1:44" ht="50.25" customHeight="1">
      <c r="A126" s="343"/>
      <c r="B126" s="343"/>
      <c r="C126" s="343"/>
      <c r="D126" s="206" t="s">
        <v>2</v>
      </c>
      <c r="E126" s="198">
        <f t="shared" si="849"/>
        <v>0</v>
      </c>
      <c r="F126" s="198">
        <f t="shared" si="850"/>
        <v>0</v>
      </c>
      <c r="G126" s="207">
        <f t="shared" si="851"/>
        <v>0</v>
      </c>
      <c r="H126" s="200"/>
      <c r="I126" s="200"/>
      <c r="J126" s="199">
        <f t="shared" ref="J126:J127" si="863">IF(I126,I126/H126*100,0)</f>
        <v>0</v>
      </c>
      <c r="K126" s="200"/>
      <c r="L126" s="200"/>
      <c r="M126" s="199">
        <f t="shared" si="756"/>
        <v>0</v>
      </c>
      <c r="N126" s="200"/>
      <c r="O126" s="200"/>
      <c r="P126" s="199">
        <f t="shared" si="758"/>
        <v>0</v>
      </c>
      <c r="Q126" s="200"/>
      <c r="R126" s="200"/>
      <c r="S126" s="199">
        <f t="shared" si="760"/>
        <v>0</v>
      </c>
      <c r="T126" s="200"/>
      <c r="U126" s="200"/>
      <c r="V126" s="199">
        <f t="shared" si="762"/>
        <v>0</v>
      </c>
      <c r="W126" s="200"/>
      <c r="X126" s="200"/>
      <c r="Y126" s="199">
        <f t="shared" si="764"/>
        <v>0</v>
      </c>
      <c r="Z126" s="200"/>
      <c r="AA126" s="200"/>
      <c r="AB126" s="199">
        <f t="shared" si="766"/>
        <v>0</v>
      </c>
      <c r="AC126" s="200"/>
      <c r="AD126" s="200"/>
      <c r="AE126" s="199">
        <f t="shared" si="768"/>
        <v>0</v>
      </c>
      <c r="AF126" s="200"/>
      <c r="AG126" s="200"/>
      <c r="AH126" s="199">
        <f t="shared" si="770"/>
        <v>0</v>
      </c>
      <c r="AI126" s="200">
        <f>AI61+AI64</f>
        <v>0</v>
      </c>
      <c r="AJ126" s="200">
        <f>AJ61+AJ64</f>
        <v>0</v>
      </c>
      <c r="AK126" s="199">
        <f t="shared" si="772"/>
        <v>0</v>
      </c>
      <c r="AL126" s="200"/>
      <c r="AM126" s="200"/>
      <c r="AN126" s="199">
        <f t="shared" si="774"/>
        <v>0</v>
      </c>
      <c r="AO126" s="200"/>
      <c r="AP126" s="200"/>
      <c r="AQ126" s="199">
        <f t="shared" si="776"/>
        <v>0</v>
      </c>
      <c r="AR126" s="322"/>
    </row>
    <row r="127" spans="1:44" ht="30" customHeight="1">
      <c r="A127" s="343"/>
      <c r="B127" s="343"/>
      <c r="C127" s="343"/>
      <c r="D127" s="206" t="s">
        <v>43</v>
      </c>
      <c r="E127" s="198">
        <f t="shared" si="849"/>
        <v>12475</v>
      </c>
      <c r="F127" s="198">
        <f t="shared" si="850"/>
        <v>0</v>
      </c>
      <c r="G127" s="207">
        <f t="shared" si="851"/>
        <v>0</v>
      </c>
      <c r="H127" s="200"/>
      <c r="I127" s="200"/>
      <c r="J127" s="199">
        <f t="shared" si="863"/>
        <v>0</v>
      </c>
      <c r="K127" s="200"/>
      <c r="L127" s="200"/>
      <c r="M127" s="199">
        <f t="shared" si="756"/>
        <v>0</v>
      </c>
      <c r="N127" s="200"/>
      <c r="O127" s="200"/>
      <c r="P127" s="199">
        <f t="shared" si="758"/>
        <v>0</v>
      </c>
      <c r="Q127" s="200"/>
      <c r="R127" s="200"/>
      <c r="S127" s="199">
        <f t="shared" si="760"/>
        <v>0</v>
      </c>
      <c r="T127" s="200"/>
      <c r="U127" s="200"/>
      <c r="V127" s="199">
        <f t="shared" si="762"/>
        <v>0</v>
      </c>
      <c r="W127" s="200"/>
      <c r="X127" s="200"/>
      <c r="Y127" s="199">
        <f t="shared" si="764"/>
        <v>0</v>
      </c>
      <c r="Z127" s="200"/>
      <c r="AA127" s="200"/>
      <c r="AB127" s="199">
        <f t="shared" si="766"/>
        <v>0</v>
      </c>
      <c r="AC127" s="200"/>
      <c r="AD127" s="200"/>
      <c r="AE127" s="199">
        <f t="shared" si="768"/>
        <v>0</v>
      </c>
      <c r="AF127" s="200"/>
      <c r="AG127" s="200"/>
      <c r="AH127" s="199">
        <f t="shared" si="770"/>
        <v>0</v>
      </c>
      <c r="AI127" s="200">
        <f>AI62+AI65</f>
        <v>12475</v>
      </c>
      <c r="AJ127" s="200">
        <f>AJ62+AJ65</f>
        <v>0</v>
      </c>
      <c r="AK127" s="199">
        <f t="shared" si="772"/>
        <v>0</v>
      </c>
      <c r="AL127" s="200"/>
      <c r="AM127" s="200"/>
      <c r="AN127" s="199">
        <f t="shared" si="774"/>
        <v>0</v>
      </c>
      <c r="AO127" s="200"/>
      <c r="AP127" s="200"/>
      <c r="AQ127" s="199">
        <f t="shared" si="776"/>
        <v>0</v>
      </c>
      <c r="AR127" s="322"/>
    </row>
    <row r="128" spans="1:44" s="259" customFormat="1" ht="30" customHeight="1">
      <c r="A128" s="338" t="s">
        <v>316</v>
      </c>
      <c r="B128" s="338"/>
      <c r="C128" s="338"/>
      <c r="D128" s="214" t="s">
        <v>41</v>
      </c>
      <c r="E128" s="212">
        <f>SUM(H128,K128,N128,Q128,T128,W128,Z128,AC128,AF128,AG128,AI128,AJ128,AL128,AO128)</f>
        <v>311484.99999999994</v>
      </c>
      <c r="F128" s="212">
        <f t="shared" si="801"/>
        <v>1777.4</v>
      </c>
      <c r="G128" s="217">
        <f t="shared" si="777"/>
        <v>0.57062137823651227</v>
      </c>
      <c r="H128" s="203">
        <f>H129+H130</f>
        <v>0</v>
      </c>
      <c r="I128" s="203">
        <f>I129+I130</f>
        <v>0</v>
      </c>
      <c r="J128" s="204">
        <f>IF(I128,I128/H128*100,0)</f>
        <v>0</v>
      </c>
      <c r="K128" s="203">
        <f t="shared" ref="K128:L128" si="864">K129+K130</f>
        <v>228</v>
      </c>
      <c r="L128" s="203">
        <f t="shared" si="864"/>
        <v>228</v>
      </c>
      <c r="M128" s="204">
        <f t="shared" si="756"/>
        <v>100</v>
      </c>
      <c r="N128" s="203">
        <f t="shared" ref="N128:O128" si="865">N129+N130</f>
        <v>4173.8</v>
      </c>
      <c r="O128" s="203">
        <f t="shared" si="865"/>
        <v>1549.4</v>
      </c>
      <c r="P128" s="204">
        <f t="shared" si="758"/>
        <v>37.122047055441087</v>
      </c>
      <c r="Q128" s="203">
        <f t="shared" ref="Q128:R128" si="866">Q129+Q130</f>
        <v>0</v>
      </c>
      <c r="R128" s="203">
        <f t="shared" si="866"/>
        <v>0</v>
      </c>
      <c r="S128" s="204">
        <f t="shared" si="760"/>
        <v>0</v>
      </c>
      <c r="T128" s="203">
        <f t="shared" ref="T128:U128" si="867">T129+T130</f>
        <v>0</v>
      </c>
      <c r="U128" s="203">
        <f t="shared" si="867"/>
        <v>0</v>
      </c>
      <c r="V128" s="204">
        <f t="shared" si="762"/>
        <v>0</v>
      </c>
      <c r="W128" s="203">
        <f t="shared" ref="W128:X128" si="868">W129+W130</f>
        <v>0</v>
      </c>
      <c r="X128" s="203">
        <f t="shared" si="868"/>
        <v>0</v>
      </c>
      <c r="Y128" s="204">
        <f t="shared" si="764"/>
        <v>0</v>
      </c>
      <c r="Z128" s="203">
        <f t="shared" ref="Z128:AA128" si="869">Z129+Z130</f>
        <v>0</v>
      </c>
      <c r="AA128" s="203">
        <f t="shared" si="869"/>
        <v>0</v>
      </c>
      <c r="AB128" s="204">
        <f t="shared" si="766"/>
        <v>0</v>
      </c>
      <c r="AC128" s="203">
        <f t="shared" ref="AC128:AD128" si="870">AC129+AC130</f>
        <v>0</v>
      </c>
      <c r="AD128" s="203">
        <f t="shared" si="870"/>
        <v>0</v>
      </c>
      <c r="AE128" s="204">
        <f t="shared" si="768"/>
        <v>0</v>
      </c>
      <c r="AF128" s="203">
        <f t="shared" ref="AF128:AG128" si="871">AF129+AF130</f>
        <v>0</v>
      </c>
      <c r="AG128" s="203">
        <f t="shared" si="871"/>
        <v>0</v>
      </c>
      <c r="AH128" s="204">
        <f t="shared" si="770"/>
        <v>0</v>
      </c>
      <c r="AI128" s="203">
        <f t="shared" ref="AI128:AJ128" si="872">AI129+AI130</f>
        <v>318</v>
      </c>
      <c r="AJ128" s="203">
        <f t="shared" si="872"/>
        <v>0</v>
      </c>
      <c r="AK128" s="204">
        <f t="shared" si="772"/>
        <v>0</v>
      </c>
      <c r="AL128" s="203">
        <f t="shared" ref="AL128:AM128" si="873">AL129+AL130</f>
        <v>0</v>
      </c>
      <c r="AM128" s="203">
        <f t="shared" si="873"/>
        <v>0</v>
      </c>
      <c r="AN128" s="204">
        <f t="shared" si="774"/>
        <v>0</v>
      </c>
      <c r="AO128" s="203">
        <f t="shared" ref="AO128:AP128" si="874">AO129+AO130</f>
        <v>306765.19999999995</v>
      </c>
      <c r="AP128" s="203">
        <f t="shared" si="874"/>
        <v>0</v>
      </c>
      <c r="AQ128" s="204">
        <f t="shared" si="776"/>
        <v>0</v>
      </c>
      <c r="AR128" s="339"/>
    </row>
    <row r="129" spans="1:44" s="260" customFormat="1" ht="51" customHeight="1">
      <c r="A129" s="338"/>
      <c r="B129" s="338"/>
      <c r="C129" s="338"/>
      <c r="D129" s="206" t="s">
        <v>2</v>
      </c>
      <c r="E129" s="213">
        <f t="shared" si="814"/>
        <v>0</v>
      </c>
      <c r="F129" s="213">
        <f t="shared" si="801"/>
        <v>0</v>
      </c>
      <c r="G129" s="215">
        <f t="shared" si="777"/>
        <v>0</v>
      </c>
      <c r="H129" s="200">
        <f>H49</f>
        <v>0</v>
      </c>
      <c r="I129" s="200">
        <f>I49</f>
        <v>0</v>
      </c>
      <c r="J129" s="199">
        <f t="shared" ref="J129:J130" si="875">IF(I129,I129/H129*100,0)</f>
        <v>0</v>
      </c>
      <c r="K129" s="200">
        <f t="shared" ref="K129:L129" si="876">K49</f>
        <v>0</v>
      </c>
      <c r="L129" s="200">
        <f t="shared" si="876"/>
        <v>0</v>
      </c>
      <c r="M129" s="199">
        <f t="shared" si="756"/>
        <v>0</v>
      </c>
      <c r="N129" s="200">
        <f t="shared" ref="N129:O129" si="877">N49</f>
        <v>0</v>
      </c>
      <c r="O129" s="200">
        <f t="shared" si="877"/>
        <v>0</v>
      </c>
      <c r="P129" s="199">
        <f t="shared" si="758"/>
        <v>0</v>
      </c>
      <c r="Q129" s="200">
        <f t="shared" ref="Q129:R129" si="878">Q49</f>
        <v>0</v>
      </c>
      <c r="R129" s="200">
        <f t="shared" si="878"/>
        <v>0</v>
      </c>
      <c r="S129" s="199">
        <f t="shared" si="760"/>
        <v>0</v>
      </c>
      <c r="T129" s="200">
        <f t="shared" ref="T129:U129" si="879">T49</f>
        <v>0</v>
      </c>
      <c r="U129" s="200">
        <f t="shared" si="879"/>
        <v>0</v>
      </c>
      <c r="V129" s="199">
        <f t="shared" si="762"/>
        <v>0</v>
      </c>
      <c r="W129" s="200">
        <f t="shared" ref="W129:X129" si="880">W49</f>
        <v>0</v>
      </c>
      <c r="X129" s="200">
        <f t="shared" si="880"/>
        <v>0</v>
      </c>
      <c r="Y129" s="199">
        <f t="shared" si="764"/>
        <v>0</v>
      </c>
      <c r="Z129" s="200">
        <f t="shared" ref="Z129:AA129" si="881">Z49</f>
        <v>0</v>
      </c>
      <c r="AA129" s="200">
        <f t="shared" si="881"/>
        <v>0</v>
      </c>
      <c r="AB129" s="199">
        <f t="shared" si="766"/>
        <v>0</v>
      </c>
      <c r="AC129" s="200">
        <f t="shared" ref="AC129:AD129" si="882">AC49</f>
        <v>0</v>
      </c>
      <c r="AD129" s="200">
        <f t="shared" si="882"/>
        <v>0</v>
      </c>
      <c r="AE129" s="199">
        <f t="shared" si="768"/>
        <v>0</v>
      </c>
      <c r="AF129" s="200">
        <f t="shared" ref="AF129:AG129" si="883">AF49</f>
        <v>0</v>
      </c>
      <c r="AG129" s="200">
        <f t="shared" si="883"/>
        <v>0</v>
      </c>
      <c r="AH129" s="199">
        <f t="shared" si="770"/>
        <v>0</v>
      </c>
      <c r="AI129" s="200">
        <f>AI49-AI126</f>
        <v>0</v>
      </c>
      <c r="AJ129" s="200">
        <f>AJ49-AJ126</f>
        <v>0</v>
      </c>
      <c r="AK129" s="199">
        <f t="shared" si="772"/>
        <v>0</v>
      </c>
      <c r="AL129" s="200">
        <f t="shared" ref="AL129:AM129" si="884">AL49</f>
        <v>0</v>
      </c>
      <c r="AM129" s="200">
        <f t="shared" si="884"/>
        <v>0</v>
      </c>
      <c r="AN129" s="199">
        <f t="shared" si="774"/>
        <v>0</v>
      </c>
      <c r="AO129" s="200">
        <f t="shared" ref="AO129:AP129" si="885">AO49</f>
        <v>0</v>
      </c>
      <c r="AP129" s="200">
        <f t="shared" si="885"/>
        <v>0</v>
      </c>
      <c r="AQ129" s="199">
        <f t="shared" si="776"/>
        <v>0</v>
      </c>
      <c r="AR129" s="339"/>
    </row>
    <row r="130" spans="1:44" s="260" customFormat="1" ht="30" customHeight="1">
      <c r="A130" s="338"/>
      <c r="B130" s="338"/>
      <c r="C130" s="338"/>
      <c r="D130" s="206" t="s">
        <v>43</v>
      </c>
      <c r="E130" s="213">
        <f>H130+K130+N130+Q130+T130+W130+Z130+AC130+AF130+AI130+AG130+AJ130+AL130+AO130</f>
        <v>311484.99999999994</v>
      </c>
      <c r="F130" s="213">
        <f t="shared" si="801"/>
        <v>1777.4</v>
      </c>
      <c r="G130" s="216">
        <f>F130/E130*100</f>
        <v>0.57062137823651227</v>
      </c>
      <c r="H130" s="200">
        <f>H50</f>
        <v>0</v>
      </c>
      <c r="I130" s="200">
        <f>I50</f>
        <v>0</v>
      </c>
      <c r="J130" s="199">
        <f t="shared" si="875"/>
        <v>0</v>
      </c>
      <c r="K130" s="200">
        <f t="shared" ref="K130:L130" si="886">K50</f>
        <v>228</v>
      </c>
      <c r="L130" s="200">
        <f t="shared" si="886"/>
        <v>228</v>
      </c>
      <c r="M130" s="199">
        <f t="shared" si="756"/>
        <v>100</v>
      </c>
      <c r="N130" s="200">
        <f t="shared" ref="N130:O130" si="887">N50</f>
        <v>4173.8</v>
      </c>
      <c r="O130" s="200">
        <f t="shared" si="887"/>
        <v>1549.4</v>
      </c>
      <c r="P130" s="199">
        <f t="shared" si="758"/>
        <v>37.122047055441087</v>
      </c>
      <c r="Q130" s="200">
        <f t="shared" ref="Q130:R130" si="888">Q50</f>
        <v>0</v>
      </c>
      <c r="R130" s="200">
        <f t="shared" si="888"/>
        <v>0</v>
      </c>
      <c r="S130" s="199">
        <f t="shared" si="760"/>
        <v>0</v>
      </c>
      <c r="T130" s="200">
        <f t="shared" ref="T130:U130" si="889">T50</f>
        <v>0</v>
      </c>
      <c r="U130" s="200">
        <f t="shared" si="889"/>
        <v>0</v>
      </c>
      <c r="V130" s="199">
        <f t="shared" si="762"/>
        <v>0</v>
      </c>
      <c r="W130" s="200">
        <f t="shared" ref="W130:X130" si="890">W50</f>
        <v>0</v>
      </c>
      <c r="X130" s="200">
        <f t="shared" si="890"/>
        <v>0</v>
      </c>
      <c r="Y130" s="199">
        <f t="shared" si="764"/>
        <v>0</v>
      </c>
      <c r="Z130" s="200">
        <f t="shared" ref="Z130:AA130" si="891">Z50</f>
        <v>0</v>
      </c>
      <c r="AA130" s="200">
        <f t="shared" si="891"/>
        <v>0</v>
      </c>
      <c r="AB130" s="199">
        <f t="shared" si="766"/>
        <v>0</v>
      </c>
      <c r="AC130" s="200">
        <f t="shared" ref="AC130:AD130" si="892">AC50</f>
        <v>0</v>
      </c>
      <c r="AD130" s="200">
        <f t="shared" si="892"/>
        <v>0</v>
      </c>
      <c r="AE130" s="199">
        <f t="shared" si="768"/>
        <v>0</v>
      </c>
      <c r="AF130" s="200">
        <f t="shared" ref="AF130:AG130" si="893">AF50</f>
        <v>0</v>
      </c>
      <c r="AG130" s="200">
        <f t="shared" si="893"/>
        <v>0</v>
      </c>
      <c r="AH130" s="199">
        <f t="shared" si="770"/>
        <v>0</v>
      </c>
      <c r="AI130" s="200">
        <f>AI50-AI127</f>
        <v>318</v>
      </c>
      <c r="AJ130" s="200">
        <f>AJ50-AJ127</f>
        <v>0</v>
      </c>
      <c r="AK130" s="199">
        <f t="shared" si="772"/>
        <v>0</v>
      </c>
      <c r="AL130" s="200">
        <f t="shared" ref="AL130:AM130" si="894">AL50</f>
        <v>0</v>
      </c>
      <c r="AM130" s="200">
        <f t="shared" si="894"/>
        <v>0</v>
      </c>
      <c r="AN130" s="199">
        <f t="shared" si="774"/>
        <v>0</v>
      </c>
      <c r="AO130" s="200">
        <f t="shared" ref="AO130:AP130" si="895">AO50</f>
        <v>306765.19999999995</v>
      </c>
      <c r="AP130" s="200">
        <f t="shared" si="895"/>
        <v>0</v>
      </c>
      <c r="AQ130" s="199">
        <f t="shared" si="776"/>
        <v>0</v>
      </c>
      <c r="AR130" s="339"/>
    </row>
    <row r="131" spans="1:44" s="99" customFormat="1" ht="30" customHeight="1">
      <c r="A131" s="345" t="s">
        <v>285</v>
      </c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345"/>
    </row>
    <row r="132" spans="1:44" s="99" customFormat="1" ht="14.25" customHeight="1">
      <c r="A132" s="210"/>
      <c r="B132" s="108"/>
      <c r="C132" s="108"/>
      <c r="D132" s="108"/>
      <c r="E132" s="108"/>
      <c r="F132" s="108"/>
      <c r="G132" s="108"/>
      <c r="H132" s="108"/>
      <c r="I132" s="108"/>
      <c r="J132" s="108"/>
      <c r="K132" s="149"/>
      <c r="L132" s="149"/>
      <c r="M132" s="149"/>
      <c r="N132" s="149"/>
      <c r="O132" s="151"/>
      <c r="P132" s="149"/>
      <c r="Q132" s="108"/>
      <c r="R132" s="108"/>
      <c r="S132" s="108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08"/>
      <c r="AD132" s="108"/>
      <c r="AE132" s="108"/>
      <c r="AF132" s="149"/>
      <c r="AG132" s="149"/>
      <c r="AH132" s="149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</row>
    <row r="133" spans="1:44" s="107" customFormat="1" ht="30" customHeight="1">
      <c r="A133" s="344" t="s">
        <v>337</v>
      </c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</row>
    <row r="134" spans="1:44" s="107" customFormat="1" ht="12.6" customHeight="1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253"/>
      <c r="L134" s="253"/>
      <c r="M134" s="253"/>
      <c r="N134" s="253"/>
      <c r="O134" s="253"/>
      <c r="P134" s="253"/>
      <c r="Q134" s="135"/>
      <c r="R134" s="135"/>
      <c r="S134" s="135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135"/>
      <c r="AD134" s="135"/>
      <c r="AE134" s="135"/>
      <c r="AF134" s="253"/>
      <c r="AG134" s="253"/>
      <c r="AH134" s="253"/>
      <c r="AI134" s="135"/>
      <c r="AJ134" s="135"/>
      <c r="AK134" s="135"/>
      <c r="AL134" s="135"/>
      <c r="AM134" s="135"/>
      <c r="AN134" s="135"/>
      <c r="AO134" s="135"/>
      <c r="AP134" s="135"/>
      <c r="AQ134" s="135"/>
    </row>
    <row r="135" spans="1:44" s="107" customFormat="1" ht="17.25" customHeight="1">
      <c r="A135" s="344" t="s">
        <v>338</v>
      </c>
      <c r="B135" s="344"/>
      <c r="C135" s="344"/>
      <c r="D135" s="344"/>
      <c r="E135" s="344"/>
      <c r="F135" s="344"/>
      <c r="G135" s="344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254"/>
      <c r="V135" s="254"/>
      <c r="W135" s="254"/>
      <c r="X135" s="254"/>
      <c r="Y135" s="254"/>
      <c r="Z135" s="254"/>
      <c r="AA135" s="254"/>
      <c r="AB135" s="254"/>
      <c r="AC135" s="131"/>
      <c r="AD135" s="131"/>
      <c r="AE135" s="131"/>
      <c r="AF135" s="254"/>
      <c r="AG135" s="254"/>
      <c r="AH135" s="254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</row>
    <row r="136" spans="1:44" s="107" customFormat="1" ht="14.45" customHeight="1">
      <c r="A136" s="115"/>
      <c r="D136" s="261"/>
      <c r="E136" s="262"/>
      <c r="F136" s="262"/>
      <c r="G136" s="262"/>
      <c r="K136" s="263"/>
      <c r="L136" s="263"/>
      <c r="M136" s="263"/>
      <c r="N136" s="263"/>
      <c r="O136" s="263"/>
      <c r="P136" s="263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6"/>
      <c r="AD136" s="256"/>
      <c r="AE136" s="256"/>
      <c r="AF136" s="255"/>
      <c r="AG136" s="255"/>
      <c r="AH136" s="255"/>
      <c r="AL136" s="256"/>
      <c r="AM136" s="256"/>
      <c r="AN136" s="256"/>
    </row>
    <row r="137" spans="1:44" s="157" customFormat="1" ht="24">
      <c r="A137" s="340" t="s">
        <v>260</v>
      </c>
      <c r="B137" s="341"/>
      <c r="C137" s="107"/>
      <c r="D137" s="261"/>
      <c r="E137" s="262"/>
      <c r="F137" s="262"/>
      <c r="G137" s="262"/>
      <c r="H137" s="107"/>
      <c r="I137" s="107"/>
      <c r="J137" s="107"/>
      <c r="K137" s="263"/>
      <c r="L137" s="263"/>
      <c r="M137" s="263"/>
      <c r="N137" s="263"/>
      <c r="O137" s="263"/>
      <c r="P137" s="263"/>
      <c r="Q137" s="107"/>
      <c r="R137" s="107"/>
      <c r="S137" s="107"/>
      <c r="T137" s="255"/>
      <c r="U137" s="163"/>
      <c r="V137" s="163"/>
      <c r="W137" s="163"/>
      <c r="X137" s="163"/>
      <c r="Y137" s="163"/>
      <c r="Z137" s="163"/>
      <c r="AA137" s="163"/>
      <c r="AB137" s="163"/>
      <c r="AC137" s="164"/>
      <c r="AD137" s="164"/>
      <c r="AE137" s="164"/>
      <c r="AF137" s="163"/>
      <c r="AG137" s="163"/>
      <c r="AH137" s="163"/>
      <c r="AL137" s="164"/>
      <c r="AM137" s="164"/>
      <c r="AN137" s="164"/>
    </row>
    <row r="138" spans="1:44" s="157" customFormat="1" ht="26.25" customHeight="1">
      <c r="A138" s="335" t="s">
        <v>386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257"/>
      <c r="V138" s="257"/>
      <c r="W138" s="257"/>
      <c r="X138" s="257"/>
      <c r="Y138" s="257"/>
      <c r="Z138" s="257"/>
      <c r="AA138" s="257"/>
      <c r="AB138" s="257"/>
      <c r="AC138" s="258"/>
      <c r="AD138" s="258"/>
      <c r="AE138" s="258"/>
      <c r="AF138" s="257"/>
      <c r="AG138" s="257"/>
      <c r="AH138" s="257"/>
      <c r="AI138" s="258"/>
      <c r="AJ138" s="258"/>
      <c r="AK138" s="258"/>
      <c r="AL138" s="258"/>
      <c r="AM138" s="258"/>
      <c r="AN138" s="258"/>
      <c r="AO138" s="258"/>
      <c r="AP138" s="258"/>
      <c r="AQ138" s="258"/>
    </row>
    <row r="139" spans="1:44">
      <c r="A139" s="95"/>
      <c r="B139" s="95"/>
      <c r="C139" s="95"/>
      <c r="D139" s="264"/>
      <c r="E139" s="184"/>
      <c r="F139" s="184"/>
      <c r="G139" s="184"/>
      <c r="H139" s="95"/>
      <c r="I139" s="95"/>
      <c r="J139" s="95"/>
      <c r="K139" s="265"/>
      <c r="L139" s="265"/>
      <c r="M139" s="265"/>
      <c r="N139" s="265"/>
      <c r="O139" s="265"/>
      <c r="P139" s="265"/>
      <c r="Q139" s="95"/>
      <c r="R139" s="95"/>
      <c r="S139" s="9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95"/>
      <c r="AD139" s="95"/>
      <c r="AE139" s="95"/>
      <c r="AF139" s="265"/>
      <c r="AG139" s="265"/>
      <c r="AH139" s="265"/>
      <c r="AI139" s="95"/>
      <c r="AJ139" s="95"/>
      <c r="AK139" s="95"/>
      <c r="AL139" s="95"/>
      <c r="AM139" s="95"/>
      <c r="AN139" s="95"/>
      <c r="AO139" s="95"/>
      <c r="AP139" s="95"/>
      <c r="AQ139" s="95"/>
    </row>
    <row r="140" spans="1:44">
      <c r="A140" s="95"/>
      <c r="B140" s="95"/>
      <c r="C140" s="95"/>
      <c r="D140" s="264"/>
      <c r="E140" s="184"/>
      <c r="F140" s="184"/>
      <c r="G140" s="184"/>
      <c r="H140" s="95"/>
      <c r="I140" s="95"/>
      <c r="J140" s="95"/>
      <c r="K140" s="265"/>
      <c r="L140" s="265"/>
      <c r="M140" s="265"/>
      <c r="N140" s="265"/>
      <c r="O140" s="265"/>
      <c r="P140" s="265"/>
      <c r="Q140" s="95"/>
      <c r="R140" s="95"/>
      <c r="S140" s="9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95"/>
      <c r="AD140" s="95"/>
      <c r="AE140" s="95"/>
      <c r="AF140" s="265"/>
      <c r="AG140" s="265"/>
      <c r="AH140" s="265"/>
      <c r="AI140" s="95"/>
      <c r="AJ140" s="95"/>
      <c r="AK140" s="95"/>
      <c r="AL140" s="95"/>
      <c r="AM140" s="95"/>
      <c r="AN140" s="95"/>
      <c r="AO140" s="95"/>
      <c r="AP140" s="95"/>
      <c r="AQ140" s="95"/>
    </row>
    <row r="141" spans="1:44" ht="18.75">
      <c r="A141" s="110"/>
      <c r="B141" s="183"/>
      <c r="C141" s="183"/>
      <c r="D141" s="266"/>
      <c r="E141" s="267"/>
      <c r="F141" s="267"/>
      <c r="G141" s="267"/>
      <c r="H141" s="183"/>
      <c r="I141" s="183"/>
      <c r="J141" s="183"/>
      <c r="K141" s="268"/>
      <c r="L141" s="268"/>
      <c r="M141" s="268"/>
      <c r="N141" s="268"/>
      <c r="O141" s="268"/>
      <c r="P141" s="268"/>
      <c r="Q141" s="183"/>
      <c r="R141" s="183"/>
      <c r="S141" s="183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09"/>
      <c r="AD141" s="109"/>
      <c r="AE141" s="109"/>
      <c r="AF141" s="152"/>
      <c r="AG141" s="152"/>
      <c r="AH141" s="152"/>
      <c r="AI141" s="183"/>
      <c r="AJ141" s="183"/>
      <c r="AK141" s="183"/>
      <c r="AL141" s="109"/>
      <c r="AM141" s="109"/>
      <c r="AN141" s="109"/>
      <c r="AO141" s="183"/>
      <c r="AP141" s="95"/>
      <c r="AQ141" s="95"/>
    </row>
    <row r="142" spans="1:44">
      <c r="A142" s="101"/>
      <c r="B142" s="95"/>
      <c r="C142" s="95"/>
      <c r="D142" s="264"/>
      <c r="E142" s="184"/>
      <c r="F142" s="184"/>
      <c r="G142" s="184"/>
      <c r="H142" s="95"/>
      <c r="I142" s="95"/>
      <c r="J142" s="95"/>
      <c r="K142" s="265"/>
      <c r="L142" s="265"/>
      <c r="M142" s="265"/>
      <c r="N142" s="265"/>
      <c r="O142" s="265"/>
      <c r="P142" s="265"/>
      <c r="Q142" s="95"/>
      <c r="R142" s="95"/>
      <c r="S142" s="95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02"/>
      <c r="AD142" s="102"/>
      <c r="AE142" s="102"/>
      <c r="AF142" s="153"/>
      <c r="AG142" s="153"/>
      <c r="AH142" s="153"/>
      <c r="AI142" s="95"/>
      <c r="AJ142" s="95"/>
      <c r="AK142" s="95"/>
      <c r="AL142" s="102"/>
      <c r="AM142" s="102"/>
      <c r="AN142" s="102"/>
      <c r="AO142" s="95"/>
      <c r="AP142" s="95"/>
      <c r="AQ142" s="95"/>
    </row>
    <row r="143" spans="1:44">
      <c r="A143" s="101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02"/>
      <c r="AD143" s="102"/>
      <c r="AE143" s="102"/>
      <c r="AF143" s="153"/>
      <c r="AG143" s="153"/>
      <c r="AH143" s="153"/>
      <c r="AL143" s="102"/>
      <c r="AM143" s="102"/>
      <c r="AN143" s="102"/>
      <c r="AO143" s="95"/>
      <c r="AP143" s="95"/>
      <c r="AQ143" s="95"/>
    </row>
    <row r="144" spans="1:44">
      <c r="A144" s="101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02"/>
      <c r="AD144" s="102"/>
      <c r="AE144" s="102"/>
      <c r="AF144" s="153"/>
      <c r="AG144" s="153"/>
      <c r="AH144" s="153"/>
      <c r="AL144" s="102"/>
      <c r="AM144" s="102"/>
      <c r="AN144" s="102"/>
      <c r="AO144" s="95"/>
      <c r="AP144" s="95"/>
      <c r="AQ144" s="95"/>
    </row>
    <row r="145" spans="1:44" ht="14.25" customHeight="1">
      <c r="A145" s="101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02"/>
      <c r="AD145" s="102"/>
      <c r="AE145" s="102"/>
      <c r="AF145" s="153"/>
      <c r="AG145" s="153"/>
      <c r="AH145" s="153"/>
      <c r="AL145" s="102"/>
      <c r="AM145" s="102"/>
      <c r="AN145" s="102"/>
      <c r="AO145" s="95"/>
      <c r="AP145" s="95"/>
      <c r="AQ145" s="95"/>
    </row>
    <row r="146" spans="1:44">
      <c r="A146" s="103"/>
      <c r="E146" s="277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02"/>
      <c r="AD146" s="102"/>
      <c r="AE146" s="102"/>
      <c r="AF146" s="153"/>
      <c r="AG146" s="153"/>
      <c r="AH146" s="153"/>
      <c r="AL146" s="102"/>
      <c r="AM146" s="102"/>
      <c r="AN146" s="102"/>
      <c r="AO146" s="95"/>
      <c r="AP146" s="95"/>
      <c r="AQ146" s="95"/>
    </row>
    <row r="147" spans="1:44">
      <c r="A147" s="101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02"/>
      <c r="AD147" s="102"/>
      <c r="AE147" s="102"/>
      <c r="AF147" s="153"/>
      <c r="AG147" s="153"/>
      <c r="AH147" s="153"/>
      <c r="AL147" s="102"/>
      <c r="AM147" s="102"/>
      <c r="AN147" s="102"/>
      <c r="AO147" s="95"/>
      <c r="AP147" s="95"/>
      <c r="AQ147" s="95"/>
    </row>
    <row r="148" spans="1:44">
      <c r="A148" s="101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02"/>
      <c r="AD148" s="102"/>
      <c r="AE148" s="102"/>
      <c r="AF148" s="153"/>
      <c r="AG148" s="153"/>
      <c r="AH148" s="153"/>
      <c r="AL148" s="102"/>
      <c r="AM148" s="102"/>
      <c r="AN148" s="102"/>
      <c r="AO148" s="95"/>
      <c r="AP148" s="95"/>
      <c r="AQ148" s="95"/>
    </row>
    <row r="149" spans="1:44">
      <c r="A149" s="101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02"/>
      <c r="AD149" s="102"/>
      <c r="AE149" s="102"/>
      <c r="AF149" s="153"/>
      <c r="AG149" s="153"/>
      <c r="AH149" s="153"/>
      <c r="AL149" s="102"/>
      <c r="AM149" s="102"/>
      <c r="AN149" s="102"/>
      <c r="AO149" s="95"/>
      <c r="AP149" s="95"/>
      <c r="AQ149" s="95"/>
    </row>
    <row r="150" spans="1:44">
      <c r="A150" s="101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02"/>
      <c r="AD150" s="102"/>
      <c r="AE150" s="102"/>
      <c r="AF150" s="153"/>
      <c r="AG150" s="153"/>
      <c r="AH150" s="153"/>
      <c r="AL150" s="102"/>
      <c r="AM150" s="102"/>
      <c r="AN150" s="102"/>
      <c r="AO150" s="95"/>
      <c r="AP150" s="95"/>
      <c r="AQ150" s="95"/>
    </row>
    <row r="151" spans="1:44" ht="12.75" customHeight="1">
      <c r="A151" s="101"/>
    </row>
    <row r="152" spans="1:44">
      <c r="A152" s="103"/>
    </row>
    <row r="153" spans="1:44">
      <c r="A153" s="101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06"/>
      <c r="AD153" s="106"/>
      <c r="AE153" s="106"/>
      <c r="AF153" s="154"/>
      <c r="AG153" s="154"/>
      <c r="AH153" s="154"/>
      <c r="AL153" s="106"/>
      <c r="AM153" s="106"/>
      <c r="AN153" s="106"/>
    </row>
    <row r="154" spans="1:44" s="100" customFormat="1">
      <c r="A154" s="101"/>
      <c r="D154" s="104"/>
      <c r="E154" s="105"/>
      <c r="F154" s="105"/>
      <c r="G154" s="105"/>
      <c r="K154" s="148"/>
      <c r="L154" s="148"/>
      <c r="M154" s="148"/>
      <c r="N154" s="148"/>
      <c r="O154" s="148"/>
      <c r="P154" s="148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06"/>
      <c r="AD154" s="106"/>
      <c r="AE154" s="106"/>
      <c r="AF154" s="154"/>
      <c r="AG154" s="154"/>
      <c r="AH154" s="154"/>
      <c r="AL154" s="106"/>
      <c r="AM154" s="106"/>
      <c r="AN154" s="106"/>
      <c r="AR154" s="95"/>
    </row>
    <row r="155" spans="1:44" s="100" customFormat="1">
      <c r="A155" s="101"/>
      <c r="D155" s="104"/>
      <c r="E155" s="105"/>
      <c r="F155" s="105"/>
      <c r="G155" s="105"/>
      <c r="K155" s="148"/>
      <c r="L155" s="148"/>
      <c r="M155" s="148"/>
      <c r="N155" s="148"/>
      <c r="O155" s="148"/>
      <c r="P155" s="148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06"/>
      <c r="AD155" s="106"/>
      <c r="AE155" s="106"/>
      <c r="AF155" s="154"/>
      <c r="AG155" s="154"/>
      <c r="AH155" s="154"/>
      <c r="AL155" s="106"/>
      <c r="AM155" s="106"/>
      <c r="AN155" s="106"/>
      <c r="AR155" s="95"/>
    </row>
    <row r="156" spans="1:44" s="100" customFormat="1">
      <c r="A156" s="101"/>
      <c r="D156" s="104"/>
      <c r="E156" s="105"/>
      <c r="F156" s="105"/>
      <c r="G156" s="105"/>
      <c r="K156" s="148"/>
      <c r="L156" s="148"/>
      <c r="M156" s="148"/>
      <c r="N156" s="148"/>
      <c r="O156" s="148"/>
      <c r="P156" s="148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06"/>
      <c r="AD156" s="106"/>
      <c r="AE156" s="106"/>
      <c r="AF156" s="154"/>
      <c r="AG156" s="154"/>
      <c r="AH156" s="154"/>
      <c r="AL156" s="106"/>
      <c r="AM156" s="106"/>
      <c r="AN156" s="106"/>
      <c r="AR156" s="95"/>
    </row>
    <row r="157" spans="1:44" s="100" customFormat="1">
      <c r="A157" s="101"/>
      <c r="D157" s="104"/>
      <c r="E157" s="105"/>
      <c r="F157" s="105"/>
      <c r="G157" s="105"/>
      <c r="K157" s="148"/>
      <c r="L157" s="148"/>
      <c r="M157" s="148"/>
      <c r="N157" s="148"/>
      <c r="O157" s="148"/>
      <c r="P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F157" s="148"/>
      <c r="AG157" s="148"/>
      <c r="AH157" s="148"/>
      <c r="AR157" s="95"/>
    </row>
    <row r="163" spans="4:44" s="100" customFormat="1" ht="49.5" customHeight="1">
      <c r="D163" s="104"/>
      <c r="E163" s="105"/>
      <c r="F163" s="105"/>
      <c r="G163" s="105"/>
      <c r="K163" s="148"/>
      <c r="L163" s="148"/>
      <c r="M163" s="148"/>
      <c r="N163" s="148"/>
      <c r="O163" s="148"/>
      <c r="P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F163" s="148"/>
      <c r="AG163" s="148"/>
      <c r="AH163" s="148"/>
      <c r="AR163" s="95"/>
    </row>
  </sheetData>
  <mergeCells count="168">
    <mergeCell ref="AR60:AR62"/>
    <mergeCell ref="A108:A110"/>
    <mergeCell ref="B108:B110"/>
    <mergeCell ref="C108:C110"/>
    <mergeCell ref="AR108:AR110"/>
    <mergeCell ref="A84:A86"/>
    <mergeCell ref="B84:B86"/>
    <mergeCell ref="C84:C86"/>
    <mergeCell ref="AR84:AR86"/>
    <mergeCell ref="A78:A80"/>
    <mergeCell ref="B78:B80"/>
    <mergeCell ref="C78:C80"/>
    <mergeCell ref="AR78:AR80"/>
    <mergeCell ref="A81:A83"/>
    <mergeCell ref="B81:B83"/>
    <mergeCell ref="C81:C83"/>
    <mergeCell ref="AR81:AR83"/>
    <mergeCell ref="A72:A74"/>
    <mergeCell ref="B72:B74"/>
    <mergeCell ref="C72:C74"/>
    <mergeCell ref="AR72:AR74"/>
    <mergeCell ref="A96:A98"/>
    <mergeCell ref="B96:B98"/>
    <mergeCell ref="C96:C98"/>
    <mergeCell ref="AR51:AR53"/>
    <mergeCell ref="A54:A56"/>
    <mergeCell ref="B54:B56"/>
    <mergeCell ref="C54:C56"/>
    <mergeCell ref="AR54:AR56"/>
    <mergeCell ref="A57:A59"/>
    <mergeCell ref="B57:B59"/>
    <mergeCell ref="C57:C59"/>
    <mergeCell ref="AR57:AR59"/>
    <mergeCell ref="AR96:AR98"/>
    <mergeCell ref="A63:A65"/>
    <mergeCell ref="B63:B65"/>
    <mergeCell ref="C63:C65"/>
    <mergeCell ref="AR63:AR65"/>
    <mergeCell ref="A66:A68"/>
    <mergeCell ref="B66:B68"/>
    <mergeCell ref="C66:C68"/>
    <mergeCell ref="AR66:AR68"/>
    <mergeCell ref="A69:A71"/>
    <mergeCell ref="B69:B71"/>
    <mergeCell ref="C69:C71"/>
    <mergeCell ref="AR69:AR71"/>
    <mergeCell ref="AR90:AR92"/>
    <mergeCell ref="A93:A95"/>
    <mergeCell ref="B93:B95"/>
    <mergeCell ref="C93:C95"/>
    <mergeCell ref="C90:C92"/>
    <mergeCell ref="A105:A107"/>
    <mergeCell ref="B105:B107"/>
    <mergeCell ref="C105:C107"/>
    <mergeCell ref="AR105:AR107"/>
    <mergeCell ref="A99:A101"/>
    <mergeCell ref="B99:B101"/>
    <mergeCell ref="C99:C101"/>
    <mergeCell ref="AR99:AR101"/>
    <mergeCell ref="A102:A104"/>
    <mergeCell ref="B102:B104"/>
    <mergeCell ref="C102:C104"/>
    <mergeCell ref="AR102:AR104"/>
    <mergeCell ref="AR30:AR32"/>
    <mergeCell ref="C36:C38"/>
    <mergeCell ref="A36:A38"/>
    <mergeCell ref="AR24:AR26"/>
    <mergeCell ref="AR21:AR23"/>
    <mergeCell ref="AR27:AR29"/>
    <mergeCell ref="A21:C23"/>
    <mergeCell ref="AR93:AR95"/>
    <mergeCell ref="A24:C26"/>
    <mergeCell ref="A87:A89"/>
    <mergeCell ref="B87:B89"/>
    <mergeCell ref="C87:C89"/>
    <mergeCell ref="AR36:AR38"/>
    <mergeCell ref="A27:C29"/>
    <mergeCell ref="B33:B35"/>
    <mergeCell ref="C33:C35"/>
    <mergeCell ref="AR33:AR35"/>
    <mergeCell ref="A30:A32"/>
    <mergeCell ref="B30:B32"/>
    <mergeCell ref="A75:A77"/>
    <mergeCell ref="B75:B77"/>
    <mergeCell ref="C75:C77"/>
    <mergeCell ref="AR75:AR77"/>
    <mergeCell ref="A51:A53"/>
    <mergeCell ref="AR15:AR17"/>
    <mergeCell ref="AR18:AR20"/>
    <mergeCell ref="A3:AR3"/>
    <mergeCell ref="A4:AR4"/>
    <mergeCell ref="A5:AR5"/>
    <mergeCell ref="A7:AI7"/>
    <mergeCell ref="A8:A10"/>
    <mergeCell ref="B8:B10"/>
    <mergeCell ref="C8:C10"/>
    <mergeCell ref="D8:D10"/>
    <mergeCell ref="E8:G8"/>
    <mergeCell ref="H8:AQ8"/>
    <mergeCell ref="AO9:AQ9"/>
    <mergeCell ref="AR8:AR10"/>
    <mergeCell ref="Q9:S9"/>
    <mergeCell ref="A6:AI6"/>
    <mergeCell ref="AF9:AH9"/>
    <mergeCell ref="AI9:AK9"/>
    <mergeCell ref="AR12:AR14"/>
    <mergeCell ref="T9:V9"/>
    <mergeCell ref="E9:E10"/>
    <mergeCell ref="F9:F10"/>
    <mergeCell ref="G9:G10"/>
    <mergeCell ref="A15:C17"/>
    <mergeCell ref="A18:C20"/>
    <mergeCell ref="K9:M9"/>
    <mergeCell ref="N9:P9"/>
    <mergeCell ref="W9:Y9"/>
    <mergeCell ref="Z9:AB9"/>
    <mergeCell ref="AC9:AE9"/>
    <mergeCell ref="AL9:AN9"/>
    <mergeCell ref="A12:C14"/>
    <mergeCell ref="H9:J9"/>
    <mergeCell ref="C30:C32"/>
    <mergeCell ref="A33:A35"/>
    <mergeCell ref="B36:B38"/>
    <mergeCell ref="B51:B53"/>
    <mergeCell ref="C51:C53"/>
    <mergeCell ref="A60:A62"/>
    <mergeCell ref="B60:B62"/>
    <mergeCell ref="C60:C62"/>
    <mergeCell ref="A138:T138"/>
    <mergeCell ref="A114:AR114"/>
    <mergeCell ref="A128:C130"/>
    <mergeCell ref="AR128:AR130"/>
    <mergeCell ref="A137:B137"/>
    <mergeCell ref="A115:AR115"/>
    <mergeCell ref="A116:C118"/>
    <mergeCell ref="AR116:AR118"/>
    <mergeCell ref="A119:C121"/>
    <mergeCell ref="AR119:AR121"/>
    <mergeCell ref="AR122:AR124"/>
    <mergeCell ref="A135:T135"/>
    <mergeCell ref="A133:AR133"/>
    <mergeCell ref="A131:AR131"/>
    <mergeCell ref="A122:C124"/>
    <mergeCell ref="A125:C127"/>
    <mergeCell ref="AR125:AR127"/>
    <mergeCell ref="B39:B41"/>
    <mergeCell ref="C39:C41"/>
    <mergeCell ref="A39:A41"/>
    <mergeCell ref="AR39:AR41"/>
    <mergeCell ref="A42:A44"/>
    <mergeCell ref="B42:B44"/>
    <mergeCell ref="AR42:AR44"/>
    <mergeCell ref="C42:C44"/>
    <mergeCell ref="A45:A47"/>
    <mergeCell ref="B45:B47"/>
    <mergeCell ref="C45:C47"/>
    <mergeCell ref="AR45:AR47"/>
    <mergeCell ref="A111:A113"/>
    <mergeCell ref="B111:B113"/>
    <mergeCell ref="C111:C113"/>
    <mergeCell ref="A48:A50"/>
    <mergeCell ref="B48:B50"/>
    <mergeCell ref="C48:C50"/>
    <mergeCell ref="AR48:AR50"/>
    <mergeCell ref="AR111:AR113"/>
    <mergeCell ref="AR87:AR89"/>
    <mergeCell ref="A90:A92"/>
    <mergeCell ref="B90:B92"/>
  </mergeCells>
  <pageMargins left="0.25" right="0.25" top="0.75" bottom="0.75" header="0.3" footer="0.3"/>
  <pageSetup paperSize="9" scale="16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view="pageBreakPreview" zoomScale="90" zoomScaleNormal="55" zoomScaleSheetLayoutView="90" workbookViewId="0">
      <selection activeCell="G9" sqref="G9"/>
    </sheetView>
  </sheetViews>
  <sheetFormatPr defaultColWidth="9.140625" defaultRowHeight="15.75"/>
  <cols>
    <col min="1" max="1" width="6.5703125" style="133" customWidth="1"/>
    <col min="2" max="2" width="32.5703125" style="111" customWidth="1"/>
    <col min="3" max="3" width="21.7109375" style="111" customWidth="1"/>
    <col min="4" max="4" width="7.7109375" style="138" customWidth="1"/>
    <col min="5" max="12" width="7.7109375" style="111" customWidth="1"/>
    <col min="13" max="15" width="7.7109375" style="138" customWidth="1"/>
    <col min="16" max="18" width="7.7109375" style="111" customWidth="1"/>
    <col min="19" max="19" width="33" style="111" customWidth="1"/>
    <col min="20" max="16384" width="9.140625" style="111"/>
  </cols>
  <sheetData>
    <row r="1" spans="1:22">
      <c r="M1" s="372"/>
      <c r="N1" s="372"/>
      <c r="O1" s="372"/>
      <c r="P1" s="372"/>
      <c r="Q1" s="372"/>
      <c r="R1" s="372"/>
    </row>
    <row r="2" spans="1:22" ht="15.6" customHeight="1">
      <c r="A2" s="373" t="s">
        <v>322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</row>
    <row r="3" spans="1:22" ht="15.95" customHeight="1">
      <c r="A3" s="132"/>
      <c r="B3" s="132"/>
      <c r="C3" s="132"/>
      <c r="D3" s="142"/>
      <c r="E3" s="132"/>
      <c r="F3" s="132"/>
      <c r="G3" s="132"/>
      <c r="H3" s="132"/>
      <c r="I3" s="132"/>
      <c r="J3" s="132"/>
      <c r="K3" s="132"/>
      <c r="L3" s="132"/>
      <c r="M3" s="142"/>
      <c r="N3" s="142"/>
      <c r="O3" s="142"/>
      <c r="P3" s="132"/>
      <c r="Q3" s="132"/>
      <c r="R3" s="132"/>
    </row>
    <row r="4" spans="1:22" ht="16.5" thickBot="1"/>
    <row r="5" spans="1:22" ht="12.75" customHeight="1">
      <c r="A5" s="363" t="s">
        <v>0</v>
      </c>
      <c r="B5" s="376" t="s">
        <v>270</v>
      </c>
      <c r="C5" s="376" t="s">
        <v>384</v>
      </c>
      <c r="D5" s="376" t="s">
        <v>323</v>
      </c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67" t="s">
        <v>269</v>
      </c>
    </row>
    <row r="6" spans="1:22" ht="78.599999999999994" customHeight="1">
      <c r="A6" s="364"/>
      <c r="B6" s="377"/>
      <c r="C6" s="377"/>
      <c r="D6" s="377"/>
      <c r="E6" s="377"/>
      <c r="F6" s="377"/>
      <c r="G6" s="374" t="s">
        <v>289</v>
      </c>
      <c r="H6" s="375"/>
      <c r="I6" s="375"/>
      <c r="J6" s="370" t="s">
        <v>290</v>
      </c>
      <c r="K6" s="371"/>
      <c r="L6" s="371"/>
      <c r="M6" s="374" t="s">
        <v>291</v>
      </c>
      <c r="N6" s="375"/>
      <c r="O6" s="375"/>
      <c r="P6" s="370" t="s">
        <v>292</v>
      </c>
      <c r="Q6" s="371"/>
      <c r="R6" s="371"/>
      <c r="S6" s="368"/>
    </row>
    <row r="7" spans="1:22" ht="20.100000000000001" customHeight="1" thickBot="1">
      <c r="A7" s="365"/>
      <c r="B7" s="378"/>
      <c r="C7" s="378"/>
      <c r="D7" s="143" t="s">
        <v>20</v>
      </c>
      <c r="E7" s="134" t="s">
        <v>21</v>
      </c>
      <c r="F7" s="134" t="s">
        <v>19</v>
      </c>
      <c r="G7" s="240" t="s">
        <v>20</v>
      </c>
      <c r="H7" s="240" t="s">
        <v>21</v>
      </c>
      <c r="I7" s="240" t="s">
        <v>19</v>
      </c>
      <c r="J7" s="246" t="s">
        <v>20</v>
      </c>
      <c r="K7" s="246" t="s">
        <v>21</v>
      </c>
      <c r="L7" s="246" t="s">
        <v>19</v>
      </c>
      <c r="M7" s="240" t="s">
        <v>20</v>
      </c>
      <c r="N7" s="240" t="s">
        <v>21</v>
      </c>
      <c r="O7" s="240" t="s">
        <v>19</v>
      </c>
      <c r="P7" s="246" t="s">
        <v>20</v>
      </c>
      <c r="Q7" s="246" t="s">
        <v>21</v>
      </c>
      <c r="R7" s="246" t="s">
        <v>19</v>
      </c>
      <c r="S7" s="369"/>
    </row>
    <row r="8" spans="1:22" s="138" customFormat="1" ht="63">
      <c r="A8" s="230" t="s">
        <v>302</v>
      </c>
      <c r="B8" s="229" t="s">
        <v>300</v>
      </c>
      <c r="C8" s="236">
        <v>29</v>
      </c>
      <c r="D8" s="238">
        <f t="shared" ref="D8:E11" si="0">G8+J8+M8+P8</f>
        <v>34</v>
      </c>
      <c r="E8" s="238">
        <f t="shared" si="0"/>
        <v>0.5</v>
      </c>
      <c r="F8" s="237">
        <f>IF(E8,E8/D8*100,0)</f>
        <v>1.4705882352941175</v>
      </c>
      <c r="G8" s="278">
        <v>0.5</v>
      </c>
      <c r="H8" s="278">
        <v>0.5</v>
      </c>
      <c r="I8" s="241">
        <f>IF(H8,H8/G8*100,0)</f>
        <v>100</v>
      </c>
      <c r="J8" s="279">
        <v>25.1</v>
      </c>
      <c r="K8" s="279"/>
      <c r="L8" s="247">
        <f>IF(K8,K8/J8*100,0)</f>
        <v>0</v>
      </c>
      <c r="M8" s="278">
        <v>7.9</v>
      </c>
      <c r="N8" s="278"/>
      <c r="O8" s="241">
        <f>IF(N8,N8/M8*100,0)</f>
        <v>0</v>
      </c>
      <c r="P8" s="279">
        <v>0.5</v>
      </c>
      <c r="Q8" s="279"/>
      <c r="R8" s="247">
        <f>IF(Q8,Q8/P8*100,0)</f>
        <v>0</v>
      </c>
      <c r="S8" s="239"/>
    </row>
    <row r="9" spans="1:22" s="139" customFormat="1" ht="79.900000000000006" customHeight="1">
      <c r="A9" s="231" t="s">
        <v>303</v>
      </c>
      <c r="B9" s="181" t="s">
        <v>387</v>
      </c>
      <c r="C9" s="211">
        <v>0</v>
      </c>
      <c r="D9" s="238">
        <f t="shared" si="0"/>
        <v>1</v>
      </c>
      <c r="E9" s="238">
        <f t="shared" si="0"/>
        <v>0</v>
      </c>
      <c r="F9" s="237">
        <f t="shared" ref="F9:F11" si="1">IF(E9,E9/D9*100,0)</f>
        <v>0</v>
      </c>
      <c r="G9" s="242">
        <v>0</v>
      </c>
      <c r="H9" s="242"/>
      <c r="I9" s="241">
        <f t="shared" ref="I9:I11" si="2">IF(H9,H9/G9*100,0)</f>
        <v>0</v>
      </c>
      <c r="J9" s="248">
        <v>0</v>
      </c>
      <c r="K9" s="248"/>
      <c r="L9" s="247">
        <f t="shared" ref="L9:L11" si="3">IF(K9,K9/J9*100,0)</f>
        <v>0</v>
      </c>
      <c r="M9" s="242">
        <v>0</v>
      </c>
      <c r="N9" s="242"/>
      <c r="O9" s="241">
        <f t="shared" ref="O9:O11" si="4">IF(N9,N9/M9*100,0)</f>
        <v>0</v>
      </c>
      <c r="P9" s="248">
        <v>1</v>
      </c>
      <c r="Q9" s="248"/>
      <c r="R9" s="247">
        <f t="shared" ref="R9:R11" si="5">IF(Q9,Q9/P9*100,0)</f>
        <v>0</v>
      </c>
      <c r="S9" s="232"/>
    </row>
    <row r="10" spans="1:22" s="139" customFormat="1" ht="47.25">
      <c r="A10" s="231" t="s">
        <v>304</v>
      </c>
      <c r="B10" s="181" t="s">
        <v>324</v>
      </c>
      <c r="C10" s="211">
        <v>43</v>
      </c>
      <c r="D10" s="238">
        <f t="shared" si="0"/>
        <v>43</v>
      </c>
      <c r="E10" s="238">
        <f t="shared" si="0"/>
        <v>0</v>
      </c>
      <c r="F10" s="237">
        <f t="shared" si="1"/>
        <v>0</v>
      </c>
      <c r="G10" s="243">
        <v>0</v>
      </c>
      <c r="H10" s="243"/>
      <c r="I10" s="241">
        <f t="shared" si="2"/>
        <v>0</v>
      </c>
      <c r="J10" s="280">
        <v>25.9</v>
      </c>
      <c r="K10" s="280"/>
      <c r="L10" s="247">
        <f t="shared" si="3"/>
        <v>0</v>
      </c>
      <c r="M10" s="281">
        <v>17.100000000000001</v>
      </c>
      <c r="N10" s="282"/>
      <c r="O10" s="241">
        <f t="shared" si="4"/>
        <v>0</v>
      </c>
      <c r="P10" s="249">
        <v>0</v>
      </c>
      <c r="Q10" s="249"/>
      <c r="R10" s="247">
        <f t="shared" si="5"/>
        <v>0</v>
      </c>
      <c r="S10" s="233"/>
    </row>
    <row r="11" spans="1:22" s="141" customFormat="1" ht="78.75">
      <c r="A11" s="234" t="s">
        <v>325</v>
      </c>
      <c r="B11" s="235" t="s">
        <v>326</v>
      </c>
      <c r="C11" s="145">
        <v>19.436</v>
      </c>
      <c r="D11" s="146">
        <v>29.154</v>
      </c>
      <c r="E11" s="146">
        <f t="shared" si="0"/>
        <v>0</v>
      </c>
      <c r="F11" s="237">
        <f t="shared" si="1"/>
        <v>0</v>
      </c>
      <c r="G11" s="244">
        <v>0</v>
      </c>
      <c r="H11" s="244"/>
      <c r="I11" s="241">
        <f t="shared" si="2"/>
        <v>0</v>
      </c>
      <c r="J11" s="250">
        <v>27.405000000000001</v>
      </c>
      <c r="K11" s="250"/>
      <c r="L11" s="247">
        <f t="shared" si="3"/>
        <v>0</v>
      </c>
      <c r="M11" s="245">
        <v>29.154</v>
      </c>
      <c r="N11" s="245"/>
      <c r="O11" s="241">
        <f t="shared" si="4"/>
        <v>0</v>
      </c>
      <c r="P11" s="251">
        <v>0</v>
      </c>
      <c r="Q11" s="251"/>
      <c r="R11" s="247">
        <f t="shared" si="5"/>
        <v>0</v>
      </c>
      <c r="S11" s="147"/>
      <c r="T11" s="140"/>
    </row>
    <row r="12" spans="1:22" s="113" customFormat="1">
      <c r="A12" s="114"/>
      <c r="C12" s="112"/>
      <c r="D12" s="144"/>
      <c r="E12" s="112"/>
      <c r="F12" s="112"/>
      <c r="G12" s="112"/>
      <c r="H12" s="112"/>
      <c r="I12" s="112"/>
      <c r="J12" s="112"/>
      <c r="K12" s="112"/>
      <c r="L12" s="112"/>
      <c r="M12" s="144"/>
      <c r="N12" s="144"/>
      <c r="O12" s="144"/>
      <c r="P12" s="112"/>
      <c r="Q12" s="112"/>
      <c r="R12" s="112"/>
      <c r="S12" s="112"/>
    </row>
    <row r="13" spans="1:22" s="107" customFormat="1" ht="24.75" customHeight="1">
      <c r="A13" s="366" t="s">
        <v>321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131"/>
      <c r="U13" s="131"/>
      <c r="V13" s="131"/>
    </row>
    <row r="14" spans="1:22" s="107" customFormat="1">
      <c r="A14" s="115"/>
      <c r="B14" s="116"/>
      <c r="C14" s="116"/>
      <c r="D14" s="117"/>
      <c r="E14" s="117"/>
      <c r="F14" s="117"/>
      <c r="G14" s="118"/>
      <c r="H14" s="118"/>
      <c r="I14" s="118"/>
      <c r="J14" s="116"/>
      <c r="K14" s="116"/>
      <c r="L14" s="116"/>
      <c r="M14" s="116"/>
      <c r="N14" s="116"/>
      <c r="O14" s="116"/>
      <c r="P14" s="116"/>
      <c r="Q14" s="116"/>
      <c r="R14" s="116"/>
      <c r="S14" s="116"/>
    </row>
    <row r="15" spans="1:22">
      <c r="A15" s="131"/>
      <c r="J15" s="137"/>
      <c r="K15" s="137"/>
    </row>
    <row r="17" spans="6:20">
      <c r="S17" s="137"/>
      <c r="T17" s="137"/>
    </row>
    <row r="18" spans="6:20" ht="16.5">
      <c r="K18" s="150"/>
    </row>
    <row r="19" spans="6:20">
      <c r="R19" s="136"/>
      <c r="T19" s="137"/>
    </row>
    <row r="23" spans="6:20">
      <c r="F23" s="136"/>
    </row>
  </sheetData>
  <mergeCells count="13">
    <mergeCell ref="A5:A7"/>
    <mergeCell ref="A13:S13"/>
    <mergeCell ref="S5:S7"/>
    <mergeCell ref="P6:R6"/>
    <mergeCell ref="M1:R1"/>
    <mergeCell ref="A2:R2"/>
    <mergeCell ref="G6:I6"/>
    <mergeCell ref="J6:L6"/>
    <mergeCell ref="G5:R5"/>
    <mergeCell ref="M6:O6"/>
    <mergeCell ref="D5:F6"/>
    <mergeCell ref="C5:C7"/>
    <mergeCell ref="B5:B7"/>
  </mergeCells>
  <pageMargins left="0.25" right="0.25" top="0.75" bottom="0.75" header="0.3" footer="0.3"/>
  <pageSetup paperSize="9" scale="68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zoomScale="70" zoomScaleNormal="70" workbookViewId="0">
      <selection activeCell="I31" sqref="I31"/>
    </sheetView>
  </sheetViews>
  <sheetFormatPr defaultRowHeight="15"/>
  <cols>
    <col min="2" max="2" width="17.5703125" customWidth="1"/>
    <col min="3" max="3" width="15.5703125" customWidth="1"/>
    <col min="4" max="4" width="16.85546875" customWidth="1"/>
    <col min="5" max="5" width="17.85546875" customWidth="1"/>
    <col min="6" max="6" width="14.7109375" customWidth="1"/>
    <col min="7" max="7" width="8.140625" customWidth="1"/>
    <col min="8" max="8" width="16.85546875" customWidth="1"/>
    <col min="9" max="9" width="24" customWidth="1"/>
    <col min="11" max="11" width="13.85546875" customWidth="1"/>
    <col min="12" max="12" width="13.140625" customWidth="1"/>
    <col min="13" max="13" width="30.140625" customWidth="1"/>
    <col min="14" max="14" width="26.28515625" customWidth="1"/>
  </cols>
  <sheetData>
    <row r="1" spans="1:14">
      <c r="A1" s="119"/>
      <c r="B1" s="119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>
      <c r="A2" s="119"/>
      <c r="B2" s="119"/>
      <c r="C2" s="12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1" t="s">
        <v>287</v>
      </c>
    </row>
    <row r="3" spans="1:14">
      <c r="A3" s="389" t="s">
        <v>279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>
      <c r="A4" s="390" t="s">
        <v>327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4">
      <c r="A5" s="119"/>
      <c r="B5" s="119"/>
      <c r="C5" s="120"/>
      <c r="D5" s="119"/>
      <c r="E5" s="119"/>
      <c r="F5" s="119"/>
      <c r="G5" s="121"/>
      <c r="H5" s="121"/>
      <c r="I5" s="121"/>
      <c r="J5" s="121"/>
      <c r="K5" s="121"/>
      <c r="L5" s="121"/>
      <c r="M5" s="119"/>
      <c r="N5" s="119"/>
    </row>
    <row r="6" spans="1:14" s="252" customFormat="1" ht="30" customHeight="1">
      <c r="A6" s="391" t="s">
        <v>0</v>
      </c>
      <c r="B6" s="392" t="s">
        <v>286</v>
      </c>
      <c r="C6" s="393" t="s">
        <v>328</v>
      </c>
      <c r="D6" s="392" t="s">
        <v>40</v>
      </c>
      <c r="E6" s="394" t="s">
        <v>335</v>
      </c>
      <c r="F6" s="394"/>
      <c r="G6" s="395"/>
      <c r="H6" s="395" t="s">
        <v>271</v>
      </c>
      <c r="I6" s="396"/>
      <c r="J6" s="396"/>
      <c r="K6" s="396"/>
      <c r="L6" s="397"/>
      <c r="M6" s="394" t="s">
        <v>272</v>
      </c>
      <c r="N6" s="394"/>
    </row>
    <row r="7" spans="1:14">
      <c r="A7" s="391"/>
      <c r="B7" s="392"/>
      <c r="C7" s="393"/>
      <c r="D7" s="392"/>
      <c r="E7" s="398" t="s">
        <v>329</v>
      </c>
      <c r="F7" s="381" t="s">
        <v>273</v>
      </c>
      <c r="G7" s="382" t="s">
        <v>274</v>
      </c>
      <c r="H7" s="379" t="s">
        <v>280</v>
      </c>
      <c r="I7" s="379" t="s">
        <v>281</v>
      </c>
      <c r="J7" s="379" t="s">
        <v>282</v>
      </c>
      <c r="K7" s="379" t="s">
        <v>283</v>
      </c>
      <c r="L7" s="379" t="s">
        <v>275</v>
      </c>
      <c r="M7" s="381" t="s">
        <v>276</v>
      </c>
      <c r="N7" s="381" t="s">
        <v>277</v>
      </c>
    </row>
    <row r="8" spans="1:14" ht="62.25" customHeight="1">
      <c r="A8" s="391"/>
      <c r="B8" s="392"/>
      <c r="C8" s="393"/>
      <c r="D8" s="392"/>
      <c r="E8" s="398"/>
      <c r="F8" s="381"/>
      <c r="G8" s="382"/>
      <c r="H8" s="399"/>
      <c r="I8" s="380"/>
      <c r="J8" s="380"/>
      <c r="K8" s="380"/>
      <c r="L8" s="380"/>
      <c r="M8" s="381"/>
      <c r="N8" s="381"/>
    </row>
    <row r="9" spans="1:14">
      <c r="A9" s="122">
        <v>1</v>
      </c>
      <c r="B9" s="122">
        <v>2</v>
      </c>
      <c r="C9" s="123">
        <v>3</v>
      </c>
      <c r="D9" s="220">
        <v>4</v>
      </c>
      <c r="E9" s="220">
        <v>6</v>
      </c>
      <c r="F9" s="220">
        <v>7</v>
      </c>
      <c r="G9" s="220">
        <v>8</v>
      </c>
      <c r="H9" s="122">
        <v>9</v>
      </c>
      <c r="I9" s="122">
        <v>10</v>
      </c>
      <c r="J9" s="122">
        <v>11</v>
      </c>
      <c r="K9" s="122">
        <v>12</v>
      </c>
      <c r="L9" s="122">
        <v>13</v>
      </c>
      <c r="M9" s="122">
        <v>14</v>
      </c>
      <c r="N9" s="122">
        <v>15</v>
      </c>
    </row>
    <row r="10" spans="1:14" ht="19.5" customHeight="1">
      <c r="A10" s="405" t="s">
        <v>330</v>
      </c>
      <c r="B10" s="405"/>
      <c r="C10" s="383" t="s">
        <v>1</v>
      </c>
      <c r="D10" s="124" t="s">
        <v>41</v>
      </c>
      <c r="E10" s="125">
        <v>0</v>
      </c>
      <c r="F10" s="125">
        <f t="shared" ref="F10" si="0">F11+F12+F13+F14</f>
        <v>0</v>
      </c>
      <c r="G10" s="126">
        <v>0</v>
      </c>
      <c r="H10" s="386" t="s">
        <v>278</v>
      </c>
      <c r="I10" s="386" t="s">
        <v>278</v>
      </c>
      <c r="J10" s="386" t="s">
        <v>278</v>
      </c>
      <c r="K10" s="386" t="s">
        <v>278</v>
      </c>
      <c r="L10" s="386" t="s">
        <v>278</v>
      </c>
      <c r="M10" s="400"/>
      <c r="N10" s="400"/>
    </row>
    <row r="11" spans="1:14" ht="30" customHeight="1">
      <c r="A11" s="405"/>
      <c r="B11" s="405"/>
      <c r="C11" s="384"/>
      <c r="D11" s="124" t="s">
        <v>37</v>
      </c>
      <c r="E11" s="125">
        <v>0</v>
      </c>
      <c r="F11" s="125">
        <v>0</v>
      </c>
      <c r="G11" s="126">
        <v>0</v>
      </c>
      <c r="H11" s="387"/>
      <c r="I11" s="387"/>
      <c r="J11" s="387"/>
      <c r="K11" s="387"/>
      <c r="L11" s="387"/>
      <c r="M11" s="401"/>
      <c r="N11" s="401"/>
    </row>
    <row r="12" spans="1:14" ht="42" customHeight="1">
      <c r="A12" s="405"/>
      <c r="B12" s="405"/>
      <c r="C12" s="384"/>
      <c r="D12" s="127" t="s">
        <v>2</v>
      </c>
      <c r="E12" s="125">
        <v>0</v>
      </c>
      <c r="F12" s="125">
        <v>0</v>
      </c>
      <c r="G12" s="126">
        <v>0</v>
      </c>
      <c r="H12" s="387"/>
      <c r="I12" s="387"/>
      <c r="J12" s="387"/>
      <c r="K12" s="387"/>
      <c r="L12" s="387"/>
      <c r="M12" s="401"/>
      <c r="N12" s="401"/>
    </row>
    <row r="13" spans="1:14" ht="19.5" customHeight="1">
      <c r="A13" s="405"/>
      <c r="B13" s="405"/>
      <c r="C13" s="384"/>
      <c r="D13" s="127" t="s">
        <v>43</v>
      </c>
      <c r="E13" s="125">
        <v>0</v>
      </c>
      <c r="F13" s="125">
        <v>0</v>
      </c>
      <c r="G13" s="126">
        <v>0</v>
      </c>
      <c r="H13" s="387"/>
      <c r="I13" s="387"/>
      <c r="J13" s="387"/>
      <c r="K13" s="387"/>
      <c r="L13" s="387"/>
      <c r="M13" s="401"/>
      <c r="N13" s="401"/>
    </row>
    <row r="14" spans="1:14" ht="34.5" customHeight="1">
      <c r="A14" s="405"/>
      <c r="B14" s="405"/>
      <c r="C14" s="385"/>
      <c r="D14" s="127" t="s">
        <v>331</v>
      </c>
      <c r="E14" s="125">
        <v>0</v>
      </c>
      <c r="F14" s="125">
        <v>0</v>
      </c>
      <c r="G14" s="126">
        <v>0</v>
      </c>
      <c r="H14" s="388"/>
      <c r="I14" s="388"/>
      <c r="J14" s="388"/>
      <c r="K14" s="388"/>
      <c r="L14" s="388"/>
      <c r="M14" s="402"/>
      <c r="N14" s="402"/>
    </row>
    <row r="15" spans="1:14">
      <c r="A15" s="403" t="s">
        <v>36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128"/>
      <c r="N15" s="128"/>
    </row>
    <row r="16" spans="1:14">
      <c r="A16" s="404">
        <v>1</v>
      </c>
      <c r="B16" s="405" t="s">
        <v>332</v>
      </c>
      <c r="C16" s="406" t="s">
        <v>1</v>
      </c>
      <c r="D16" s="129" t="s">
        <v>41</v>
      </c>
      <c r="E16" s="125">
        <f>SUM(E17:E20)</f>
        <v>0</v>
      </c>
      <c r="F16" s="125">
        <f>SUM(F17:F20)</f>
        <v>0</v>
      </c>
      <c r="G16" s="126">
        <v>0</v>
      </c>
      <c r="H16" s="219"/>
      <c r="I16" s="219"/>
      <c r="J16" s="219"/>
      <c r="K16" s="219"/>
      <c r="L16" s="219"/>
      <c r="M16" s="409" t="s">
        <v>388</v>
      </c>
      <c r="N16" s="409"/>
    </row>
    <row r="17" spans="1:44" ht="41.25" customHeight="1">
      <c r="A17" s="404"/>
      <c r="B17" s="405"/>
      <c r="C17" s="407"/>
      <c r="D17" s="129" t="s">
        <v>37</v>
      </c>
      <c r="E17" s="125">
        <v>0</v>
      </c>
      <c r="F17" s="125">
        <v>0</v>
      </c>
      <c r="G17" s="126">
        <v>0</v>
      </c>
      <c r="H17" s="219" t="s">
        <v>4</v>
      </c>
      <c r="I17" s="219" t="s">
        <v>333</v>
      </c>
      <c r="J17" s="219">
        <v>43</v>
      </c>
      <c r="K17" s="219">
        <v>0</v>
      </c>
      <c r="L17" s="219">
        <f t="shared" ref="L17:L18" si="1">K17/J17*100</f>
        <v>0</v>
      </c>
      <c r="M17" s="410"/>
      <c r="N17" s="410"/>
    </row>
    <row r="18" spans="1:44" ht="67.5" customHeight="1">
      <c r="A18" s="404"/>
      <c r="B18" s="405"/>
      <c r="C18" s="407"/>
      <c r="D18" s="130" t="s">
        <v>336</v>
      </c>
      <c r="E18" s="125">
        <v>0</v>
      </c>
      <c r="F18" s="125">
        <v>0</v>
      </c>
      <c r="G18" s="125">
        <v>0</v>
      </c>
      <c r="H18" s="219" t="s">
        <v>5</v>
      </c>
      <c r="I18" s="219" t="s">
        <v>334</v>
      </c>
      <c r="J18" s="219">
        <v>29.154</v>
      </c>
      <c r="K18" s="219">
        <v>0</v>
      </c>
      <c r="L18" s="219">
        <f t="shared" si="1"/>
        <v>0</v>
      </c>
      <c r="M18" s="410"/>
      <c r="N18" s="410"/>
    </row>
    <row r="19" spans="1:44" ht="25.5" customHeight="1">
      <c r="A19" s="404"/>
      <c r="B19" s="405"/>
      <c r="C19" s="407"/>
      <c r="D19" s="130" t="s">
        <v>43</v>
      </c>
      <c r="E19" s="125">
        <v>0</v>
      </c>
      <c r="F19" s="125">
        <v>0</v>
      </c>
      <c r="G19" s="126">
        <v>0</v>
      </c>
      <c r="H19" s="219"/>
      <c r="I19" s="219"/>
      <c r="J19" s="219" t="s">
        <v>278</v>
      </c>
      <c r="K19" s="219" t="s">
        <v>278</v>
      </c>
      <c r="L19" s="219" t="s">
        <v>278</v>
      </c>
      <c r="M19" s="410"/>
      <c r="N19" s="410"/>
    </row>
    <row r="20" spans="1:44" ht="30.75" customHeight="1">
      <c r="A20" s="404"/>
      <c r="B20" s="405"/>
      <c r="C20" s="408"/>
      <c r="D20" s="130" t="s">
        <v>331</v>
      </c>
      <c r="E20" s="125">
        <v>0</v>
      </c>
      <c r="F20" s="125">
        <v>0</v>
      </c>
      <c r="G20" s="126">
        <v>0</v>
      </c>
      <c r="H20" s="219"/>
      <c r="I20" s="219"/>
      <c r="J20" s="219" t="s">
        <v>278</v>
      </c>
      <c r="K20" s="219" t="s">
        <v>278</v>
      </c>
      <c r="L20" s="219" t="s">
        <v>278</v>
      </c>
      <c r="M20" s="411"/>
      <c r="N20" s="411"/>
    </row>
    <row r="21" spans="1:44">
      <c r="A21" s="119"/>
      <c r="B21" s="119"/>
      <c r="C21" s="120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1:44" s="155" customFormat="1" ht="30" customHeight="1">
      <c r="A22" s="344" t="s">
        <v>337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</row>
    <row r="23" spans="1:44" s="157" customFormat="1" ht="12.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8"/>
      <c r="L23" s="158"/>
      <c r="M23" s="158"/>
      <c r="N23" s="158"/>
      <c r="O23" s="158"/>
      <c r="P23" s="158"/>
      <c r="Q23" s="156"/>
      <c r="R23" s="156"/>
      <c r="S23" s="156"/>
      <c r="T23" s="158"/>
      <c r="U23" s="158"/>
      <c r="V23" s="158"/>
      <c r="W23" s="158"/>
      <c r="X23" s="158"/>
      <c r="Y23" s="158"/>
      <c r="Z23" s="158"/>
      <c r="AA23" s="158"/>
      <c r="AB23" s="158"/>
      <c r="AC23" s="156"/>
      <c r="AD23" s="156"/>
      <c r="AE23" s="156"/>
      <c r="AF23" s="158"/>
      <c r="AG23" s="158"/>
      <c r="AH23" s="158"/>
      <c r="AI23" s="156"/>
      <c r="AJ23" s="156"/>
      <c r="AK23" s="156"/>
      <c r="AL23" s="156"/>
      <c r="AM23" s="156"/>
      <c r="AN23" s="156"/>
      <c r="AO23" s="156"/>
      <c r="AP23" s="156"/>
      <c r="AQ23" s="156"/>
    </row>
    <row r="24" spans="1:44" s="176" customFormat="1" ht="22.5" customHeight="1">
      <c r="A24" s="344" t="s">
        <v>338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228"/>
      <c r="P24" s="228"/>
      <c r="Q24" s="228"/>
      <c r="R24" s="228"/>
      <c r="S24" s="228"/>
      <c r="T24" s="228"/>
      <c r="U24" s="175"/>
      <c r="V24" s="175"/>
      <c r="W24" s="175"/>
      <c r="X24" s="175"/>
      <c r="Y24" s="175"/>
      <c r="Z24" s="175"/>
      <c r="AA24" s="175"/>
      <c r="AB24" s="175"/>
      <c r="AC24" s="174"/>
      <c r="AD24" s="174"/>
      <c r="AE24" s="174"/>
      <c r="AF24" s="175"/>
      <c r="AG24" s="175"/>
      <c r="AH24" s="175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</row>
    <row r="25" spans="1:44" s="157" customFormat="1" ht="14.45" customHeight="1">
      <c r="A25" s="159"/>
      <c r="B25" s="218"/>
      <c r="C25" s="218"/>
      <c r="D25" s="160"/>
      <c r="E25" s="161"/>
      <c r="F25" s="161"/>
      <c r="G25" s="161"/>
      <c r="H25" s="218"/>
      <c r="I25" s="218"/>
      <c r="J25" s="218"/>
      <c r="K25" s="162"/>
      <c r="L25" s="162"/>
      <c r="M25" s="162"/>
      <c r="N25" s="162"/>
      <c r="O25" s="162"/>
      <c r="P25" s="162"/>
      <c r="Q25" s="218"/>
      <c r="R25" s="218"/>
      <c r="S25" s="218"/>
      <c r="T25" s="163"/>
      <c r="U25" s="163"/>
      <c r="V25" s="163"/>
      <c r="W25" s="163"/>
      <c r="X25" s="163"/>
      <c r="Y25" s="163"/>
      <c r="Z25" s="163"/>
      <c r="AA25" s="163"/>
      <c r="AB25" s="163"/>
      <c r="AC25" s="164"/>
      <c r="AD25" s="164"/>
      <c r="AE25" s="164"/>
      <c r="AF25" s="163"/>
      <c r="AG25" s="163"/>
      <c r="AH25" s="163"/>
      <c r="AI25" s="218"/>
      <c r="AJ25" s="218"/>
      <c r="AK25" s="218"/>
      <c r="AL25" s="164"/>
      <c r="AM25" s="164"/>
      <c r="AN25" s="164"/>
    </row>
  </sheetData>
  <mergeCells count="36">
    <mergeCell ref="A22:N22"/>
    <mergeCell ref="A24:N24"/>
    <mergeCell ref="M10:M14"/>
    <mergeCell ref="N10:N14"/>
    <mergeCell ref="A15:L15"/>
    <mergeCell ref="A16:A20"/>
    <mergeCell ref="B16:B20"/>
    <mergeCell ref="C16:C20"/>
    <mergeCell ref="M16:M20"/>
    <mergeCell ref="N16:N20"/>
    <mergeCell ref="K10:K14"/>
    <mergeCell ref="L10:L14"/>
    <mergeCell ref="A10:B14"/>
    <mergeCell ref="A3:N3"/>
    <mergeCell ref="A4:N4"/>
    <mergeCell ref="A6:A8"/>
    <mergeCell ref="B6:B8"/>
    <mergeCell ref="C6:C8"/>
    <mergeCell ref="D6:D8"/>
    <mergeCell ref="E6:G6"/>
    <mergeCell ref="H6:L6"/>
    <mergeCell ref="M6:N6"/>
    <mergeCell ref="E7:E8"/>
    <mergeCell ref="L7:L8"/>
    <mergeCell ref="M7:M8"/>
    <mergeCell ref="H7:H8"/>
    <mergeCell ref="I7:I8"/>
    <mergeCell ref="J7:J8"/>
    <mergeCell ref="N7:N8"/>
    <mergeCell ref="K7:K8"/>
    <mergeCell ref="F7:F8"/>
    <mergeCell ref="G7:G8"/>
    <mergeCell ref="C10:C14"/>
    <mergeCell ref="H10:H14"/>
    <mergeCell ref="I10:I14"/>
    <mergeCell ref="J10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2023-09-06T05:09:49Z</cp:lastPrinted>
  <dcterms:created xsi:type="dcterms:W3CDTF">2011-05-17T05:04:33Z</dcterms:created>
  <dcterms:modified xsi:type="dcterms:W3CDTF">2024-04-09T11:40:01Z</dcterms:modified>
</cp:coreProperties>
</file>